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Дорожная карта-образец" sheetId="6" r:id="rId6"/>
  </sheets>
  <externalReferences>
    <externalReference r:id="rId9"/>
  </externalReferences>
  <definedNames>
    <definedName name="_xlnm.Print_Titles" localSheetId="0">'Приложение 1'!$6:$12</definedName>
    <definedName name="_xlnm.Print_Titles" localSheetId="3">'Приложение 4'!$5:$7</definedName>
    <definedName name="_xlnm.Print_Titles" localSheetId="4">'Приложение 5 '!$6:$9</definedName>
  </definedNames>
  <calcPr fullCalcOnLoad="1"/>
</workbook>
</file>

<file path=xl/sharedStrings.xml><?xml version="1.0" encoding="utf-8"?>
<sst xmlns="http://schemas.openxmlformats.org/spreadsheetml/2006/main" count="911" uniqueCount="288">
  <si>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</si>
  <si>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</si>
  <si>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</si>
  <si>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</si>
  <si>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</si>
  <si>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</si>
  <si>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</si>
  <si>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</si>
  <si>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</si>
  <si>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</si>
  <si>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</si>
  <si>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</si>
  <si>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</si>
  <si>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</si>
  <si>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</si>
  <si>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</si>
  <si>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</si>
  <si>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</si>
  <si>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</si>
  <si>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</si>
  <si>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</si>
  <si>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</si>
  <si>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</si>
  <si>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</si>
  <si>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</si>
  <si>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</si>
  <si>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</si>
  <si>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</si>
  <si>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</si>
  <si>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</si>
  <si>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</si>
  <si>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</si>
  <si>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</si>
  <si>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</si>
  <si>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</si>
  <si>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</si>
  <si>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</si>
  <si>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</si>
  <si>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</si>
  <si>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</si>
  <si>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</si>
  <si>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</si>
  <si>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</si>
  <si>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</si>
  <si>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</si>
  <si>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</si>
  <si>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</si>
  <si>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</si>
  <si>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</si>
  <si>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</si>
  <si>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Проектирование и строительство (реконструкция) автомобильных дорог общего пользования местного значения. 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</si>
  <si>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</si>
  <si>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</si>
  <si>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</si>
  <si>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</si>
  <si>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</si>
  <si>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</si>
  <si>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</si>
  <si>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</si>
  <si>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</si>
  <si>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</si>
  <si>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</si>
  <si>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</si>
  <si>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</si>
  <si>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</si>
  <si>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</si>
  <si>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</si>
  <si>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</si>
  <si>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</si>
  <si>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</si>
  <si>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</si>
  <si>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</si>
  <si>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</si>
  <si>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</si>
  <si>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</si>
  <si>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</si>
  <si>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</si>
  <si>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</si>
  <si>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</si>
  <si>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</si>
  <si>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</si>
  <si>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</si>
  <si>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</si>
  <si>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</si>
  <si>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</si>
  <si>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</si>
  <si>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1.1.</t>
  </si>
  <si>
    <t>Своевременная организация работ по проектированию</t>
  </si>
  <si>
    <t>Обеспечение условий для своевременного строительства автодороги</t>
  </si>
  <si>
    <t xml:space="preserve">Подготовка документов для проведение торгов комитетом государственного заказа Ленинградской области  на право выполнить проектные работы </t>
  </si>
  <si>
    <t>Проектирование строительства</t>
  </si>
  <si>
    <t>Разработанная проектно-сметная документация на строительство объекта.</t>
  </si>
  <si>
    <t>1.4</t>
  </si>
  <si>
    <t>Проведение экспертизы проектно-сметной документации на строительство объекта.</t>
  </si>
  <si>
    <t>В установленные законодательством сроки</t>
  </si>
  <si>
    <t>Положительное заключение  ГАУ "Леноблгосэкспертиза" по проектно-сметной документации. Утвержденная проектно-сметная документация.</t>
  </si>
  <si>
    <t>Проектные работы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</si>
  <si>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</si>
  <si>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Администрация МО ________________ Лен.области</t>
  </si>
  <si>
    <t>Не позднее 1 месяца со дня подписания Соглашения о порядке предоставления субсидий.</t>
  </si>
  <si>
    <t>Администрация МО ____________ Лен.области, комитет государственного заказа Ленинградской области</t>
  </si>
  <si>
    <t>Определение подрядной организации по итогам проведения аукциона.</t>
  </si>
  <si>
    <t>Выполнение работ по строительству объекта</t>
  </si>
  <si>
    <t xml:space="preserve">Подрядная организация </t>
  </si>
  <si>
    <t>Завершение работ в соответствии с графиками строительства объекта.</t>
  </si>
  <si>
    <t>2.3.</t>
  </si>
  <si>
    <t>Приемка объекта в порядке, установленном муниципальным контрактом.</t>
  </si>
  <si>
    <t>В сроки, предусмотренные мун. контрактом.</t>
  </si>
  <si>
    <t xml:space="preserve">Администрация МО _________________, Подрядная организация,        ГАУ "Леноблгосэкспертиза" </t>
  </si>
  <si>
    <t>Администрация МО _________________, Подрядная организация</t>
  </si>
  <si>
    <t>Акт приемочной комиссии передачи объекта заказчику подрядчиком.</t>
  </si>
  <si>
    <t>Оформление разрешения на ввод объекта в эксплуатацию</t>
  </si>
  <si>
    <t>Администрация МО ____________ Лен.области, комитет государственного строительного надзора Ленинградской области</t>
  </si>
  <si>
    <t>Ввод объекта в эксплуатацию</t>
  </si>
  <si>
    <t xml:space="preserve">Регистрация права собственности на объект строительства </t>
  </si>
  <si>
    <t>Правоустанавливающие документы на объект</t>
  </si>
  <si>
    <t>Администрация МО ________________ Лен.области, Ленинградский областной комитет по управлению государственныи имуществом</t>
  </si>
  <si>
    <t>Обеспечение эксплуатации объекта: определение эксплуатирующей организации (пользователя) объекта;  формирование штатного расписания эксплуатирующей организации объекта; включение средств в местный бюджет на сожержание объекта.</t>
  </si>
  <si>
    <t>2.4</t>
  </si>
  <si>
    <t>2.5</t>
  </si>
  <si>
    <t>2.6</t>
  </si>
  <si>
    <t>За 5 месяцев до ввода объекта в эксплуатацию</t>
  </si>
  <si>
    <t>Правовой акт, определяющий пользователя объекта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</si>
  <si>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</si>
  <si>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</si>
  <si>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</si>
  <si>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</si>
  <si>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</si>
  <si>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</si>
  <si>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</si>
  <si>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</si>
  <si>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</si>
  <si>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</si>
  <si>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</si>
  <si>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</si>
  <si>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</si>
  <si>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</si>
  <si>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Сбор исходных данных для проектирования объекта (правоустанавливающие документы, документация по планировке, технические условия и пр.)</t>
  </si>
  <si>
    <t>Подготовка документов для проведение торгов комитетом государственного заказа Ленинградской области  на право выполнения строительно-монтажных работ.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</si>
  <si>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</si>
  <si>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</si>
  <si>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</si>
  <si>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</si>
  <si>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</si>
  <si>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</si>
  <si>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</si>
  <si>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</si>
  <si>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</si>
  <si>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</si>
  <si>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</si>
  <si>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</si>
  <si>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</si>
  <si>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В срок до 15 апреля текущего финансового года.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</si>
  <si>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</si>
  <si>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</si>
  <si>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</si>
  <si>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</si>
  <si>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</si>
  <si>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 xml:space="preserve">Строительство автодороги "______", км </t>
  </si>
  <si>
    <t>Строительство (реконструкция) объекта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</si>
  <si>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</si>
  <si>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</si>
  <si>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</si>
  <si>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Подрядчик - ООО "Ремстройкомплект"</t>
  </si>
  <si>
    <t>3.1</t>
  </si>
  <si>
    <t>3.2</t>
  </si>
  <si>
    <t>3.3</t>
  </si>
  <si>
    <t>3.4</t>
  </si>
  <si>
    <t>а)</t>
  </si>
  <si>
    <t>в)</t>
  </si>
  <si>
    <t>Ремонт дворовой территрии по адресу: ул. Нефтяннников, 15</t>
  </si>
  <si>
    <t>ОБРАЗЕЦ</t>
  </si>
  <si>
    <t>Председатель комитета  ____________________  / М.Ю. Козьминых/</t>
  </si>
  <si>
    <t xml:space="preserve">  ____________________   / М.Ю. Козьминых/</t>
  </si>
  <si>
    <t>Государственная программа "Развитие автомобильных дорог Ленинградской области".</t>
  </si>
  <si>
    <t>029 0409 62 0 0000</t>
  </si>
  <si>
    <t>029 0409 62 1 7012 522</t>
  </si>
  <si>
    <t>029 0409 62 2 7014 521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</si>
  <si>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7012</t>
    </r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</si>
  <si>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</si>
  <si>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</si>
  <si>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</si>
  <si>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</si>
  <si>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</si>
  <si>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</si>
  <si>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</si>
  <si>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</si>
  <si>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</si>
  <si>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029 0409 62 2 7420 521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</si>
  <si>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7420</t>
    </r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</si>
  <si>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</si>
  <si>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</si>
  <si>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</si>
  <si>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>Приложение № 3 к дополнительному соглашению №_____от "_____"____________2014г.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</si>
  <si>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</si>
  <si>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</si>
  <si>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</si>
  <si>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</si>
  <si>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</si>
  <si>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2015-2016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</si>
  <si>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</si>
  <si>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</si>
  <si>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</si>
  <si>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</si>
  <si>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</si>
  <si>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3.2.1</t>
  </si>
  <si>
    <t>3.2.2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</si>
  <si>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</si>
  <si>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</si>
  <si>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</si>
  <si>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</si>
  <si>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</si>
  <si>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</si>
  <si>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</si>
  <si>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</si>
  <si>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</si>
  <si>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</si>
  <si>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</si>
  <si>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Объем ассигнований за счет средств дорожного фонда                                              2015 г. ( тыс.руб.)</t>
  </si>
  <si>
    <r>
      <t>000</t>
    </r>
    <r>
      <rPr>
        <sz val="8"/>
        <rFont val="Arial Cyr"/>
        <family val="0"/>
      </rPr>
      <t xml:space="preserve"> 2 02 02077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</si>
  <si>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r>
      <t>000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</si>
  <si>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Объем финансирования в 2015 году, всего, тыс. руб.</t>
  </si>
  <si>
    <t xml:space="preserve"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</t>
  </si>
  <si>
    <t>Ввод мощностей в 2015 году</t>
  </si>
  <si>
    <t xml:space="preserve">б)   Ремонт, всего: </t>
  </si>
  <si>
    <t xml:space="preserve">а)  Капитальный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</si>
  <si>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</si>
  <si>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Ленинградской области "Развитие автомобильных дорог Ленинградской области ".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</si>
  <si>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фонда.</t>
  </si>
  <si>
    <t xml:space="preserve">В срок до _______2015г. в соответствии с заключенным  муниципальным контрактом или проектом мун.контракта. </t>
  </si>
  <si>
    <t>В срок до 30.06.2015</t>
  </si>
  <si>
    <t>В срок до 30.10.2015</t>
  </si>
  <si>
    <t>В срок до 15.11.2015</t>
  </si>
  <si>
    <t>Утвержден 03.11.2015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</si>
  <si>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</si>
  <si>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</si>
  <si>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</si>
  <si>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</si>
  <si>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</si>
  <si>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</si>
  <si>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</si>
  <si>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</si>
  <si>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</si>
  <si>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</si>
  <si>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В срок до _______2015г.</t>
  </si>
  <si>
    <t xml:space="preserve">Подготовка документов до _______2015г. Сроки проведения торгов в соответствии с законодательством РФ. </t>
  </si>
  <si>
    <t>029 0409 62 2 7013 521</t>
  </si>
  <si>
    <t xml:space="preserve">Распределение средств по объектам  мероприятий Программ муниципального образования Назиевское городское поселение Кировского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</si>
  <si>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а)   Ремонт,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</si>
  <si>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</si>
  <si>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>Ремонт дорожного покрытия в п.Назия по ул. Кирова от Школьного пр. до дороги на д. Жихарево</t>
  </si>
  <si>
    <t>Ремонт дорожного покрытия в п.Назия по Школьному пр. от ул. Строителей до ул. Кирова</t>
  </si>
  <si>
    <t>0,2/185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</si>
  <si>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  в 2015 году.</t>
  </si>
  <si>
    <t>График перечисления субсидий за счет средств дорожного фонда Ленинградской области в  бюджетмуниципального образования Назиевское городское поселение Кировского муниципального района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  в 2015 году</t>
  </si>
  <si>
    <t>График перечисления средств из дорожного фонда муниципального образования Назиевское городское поселение Кировского муниципального района Ленинградской области  на финансирование расходных обязательств на реализацию мероприятий Программ в 2015 году.</t>
  </si>
  <si>
    <t xml:space="preserve">План мероприятий ("Дорожная карта")  Администрация муниципального образования Назиевское городское поселение Кировского муниципального района Ленинградской области "О реализации мероприятий в рамках государственной программы Ленинградской области «Развитие автомобильных дорог Ленинградской области" в 2015 году. </t>
  </si>
  <si>
    <t>Подрядчик - по итогам аукциона</t>
  </si>
  <si>
    <t>В течение 2-х месяцев с момента подписания муниципального контракта</t>
  </si>
  <si>
    <t>Акт приёмки</t>
  </si>
  <si>
    <r>
      <t xml:space="preserve">003 </t>
    </r>
    <r>
      <rPr>
        <sz val="8"/>
        <rFont val="Arial Cyr"/>
        <family val="0"/>
      </rPr>
      <t>0409 232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</t>
    </r>
  </si>
  <si>
    <t>Ремонт дворовой территории по адресу: Лен. Обл., Кировский р-он, п. Назия, Комсомольский проспект д. 5</t>
  </si>
  <si>
    <t>Ремонт дворовой территории по адресу: Лен. Обл., Кировский р-он, п. Назия, Комсомольский проспект д. 7</t>
  </si>
  <si>
    <t>Ремонт проезда к дворовой территории по адресу: Лен. Обл., Кировский р-он, п. Назия, Комсомольский проспект д. 5</t>
  </si>
  <si>
    <t>0</t>
  </si>
  <si>
    <r>
      <t>003</t>
    </r>
    <r>
      <rPr>
        <sz val="8"/>
        <rFont val="Arial Cyr"/>
        <family val="0"/>
      </rPr>
      <t xml:space="preserve"> 2 02 02216 13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0000 151</t>
    </r>
  </si>
  <si>
    <r>
      <t xml:space="preserve">003 </t>
    </r>
    <r>
      <rPr>
        <sz val="8"/>
        <rFont val="Arial Cyr"/>
        <family val="0"/>
      </rPr>
      <t>2 02 02216</t>
    </r>
    <r>
      <rPr>
        <b/>
        <sz val="8"/>
        <rFont val="Arial Cyr"/>
        <family val="0"/>
      </rPr>
      <t xml:space="preserve"> 13 </t>
    </r>
    <r>
      <rPr>
        <sz val="8"/>
        <rFont val="Arial Cyr"/>
        <family val="0"/>
      </rPr>
      <t>0000 151</t>
    </r>
  </si>
  <si>
    <r>
      <t xml:space="preserve">003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232 </t>
    </r>
    <r>
      <rPr>
        <sz val="8"/>
        <rFont val="Arial Cyr"/>
        <family val="0"/>
      </rPr>
      <t>7013</t>
    </r>
  </si>
  <si>
    <t xml:space="preserve">Заместитель главы администрации  ________________ / С. П. Басков/ </t>
  </si>
  <si>
    <t xml:space="preserve">_______________ / С. П. Басков/ </t>
  </si>
  <si>
    <t xml:space="preserve">Заместитель главы администрации  </t>
  </si>
  <si>
    <t xml:space="preserve">Заместитель главы администрации  ____________ / С. П. Басков/ </t>
  </si>
  <si>
    <t>Заместитель главы администрации</t>
  </si>
  <si>
    <t xml:space="preserve">  ____________ / С. П. Басков/ </t>
  </si>
  <si>
    <t>x</t>
  </si>
  <si>
    <t>Приложение № 2 к дополнительному соглашению                                                 №_____ от "_____"____________2015г.                                                                          Приложение № 2 к Соглашению № 49 от "03" апреля 2015 г.</t>
  </si>
  <si>
    <t>Приложение № 3 к дополнительному соглашению                                                       №_____ от "_____" ____________2015г.                                                                         Приложение № 3 к Соглашению № 49 от "03" апреля 2015 г.</t>
  </si>
  <si>
    <t>Приложение № 1  к дополнительному соглашению                      №_____  от"_____"____________2015г.                                              Приложение № 1 к Соглашению № 49 от "03" апреля 2015 г.</t>
  </si>
  <si>
    <t>Приложение № 4 к дополнительному соглашению                                                                                   №_____от "_____"____________2015г.                                                                                        Приложение № 4 к Соглашению № 49 от "03" апреля 2015 г.</t>
  </si>
  <si>
    <t>Глава администрации муниципального образования Назиевское городское поселение Кировского муниципального района Ленинградской области</t>
  </si>
  <si>
    <t>Кибанов О.И.</t>
  </si>
  <si>
    <t>Главный специалист -Главный бухгалтер</t>
  </si>
  <si>
    <t>Гладких О.В.</t>
  </si>
  <si>
    <t>м.п.</t>
  </si>
  <si>
    <t>Исп.: Печатникова Е.А., (81362) 61-118</t>
  </si>
  <si>
    <t xml:space="preserve"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</t>
  </si>
  <si>
    <t>по состоянию на 01 августа 2015 года</t>
  </si>
  <si>
    <t>Проведены процедуры муниципальных закупок. Исполнитель опредеден. Текущая стадия - заключение Муниципального Контракта.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</si>
</sst>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81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b/>
      <i/>
      <sz val="9"/>
      <name val="Times New Roman Cyr"/>
      <family val="1"/>
    </font>
    <font>
      <sz val="8"/>
      <color indexed="8"/>
      <name val="Times New Roman Cyr"/>
      <family val="1"/>
    </font>
    <font>
      <b/>
      <sz val="9"/>
      <color indexed="9"/>
      <name val="Times New Roman CYR"/>
      <family val="1"/>
    </font>
    <font>
      <b/>
      <i/>
      <sz val="9"/>
      <name val="Times New Roman"/>
      <family val="1"/>
    </font>
    <font>
      <b/>
      <i/>
      <sz val="14"/>
      <name val="Times New Roman Cyr"/>
      <family val="1"/>
    </font>
    <font>
      <b/>
      <sz val="10"/>
      <name val="Helv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1" borderId="7" applyNumberFormat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" borderId="0" applyNumberFormat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2" fontId="15" fillId="2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24" borderId="0" xfId="0" applyNumberFormat="1" applyFont="1" applyFill="1" applyAlignment="1">
      <alignment horizontal="center" vertical="center" wrapText="1"/>
    </xf>
    <xf numFmtId="182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24" borderId="0" xfId="0" applyNumberFormat="1" applyFont="1" applyFill="1" applyBorder="1" applyAlignment="1">
      <alignment horizontal="center" vertical="center" wrapText="1"/>
    </xf>
    <xf numFmtId="182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2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6" fillId="24" borderId="0" xfId="0" applyNumberFormat="1" applyFont="1" applyFill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left" vertical="center" wrapText="1"/>
    </xf>
    <xf numFmtId="180" fontId="25" fillId="24" borderId="10" xfId="0" applyNumberFormat="1" applyFont="1" applyFill="1" applyBorder="1" applyAlignment="1">
      <alignment horizontal="center" vertical="center" wrapText="1"/>
    </xf>
    <xf numFmtId="186" fontId="25" fillId="24" borderId="10" xfId="0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187" fontId="27" fillId="0" borderId="10" xfId="58" applyNumberFormat="1" applyFont="1" applyFill="1" applyBorder="1" applyAlignment="1">
      <alignment horizontal="center" vertical="center" wrapText="1"/>
    </xf>
    <xf numFmtId="187" fontId="25" fillId="0" borderId="11" xfId="58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180" fontId="27" fillId="24" borderId="10" xfId="0" applyNumberFormat="1" applyFont="1" applyFill="1" applyBorder="1" applyAlignment="1">
      <alignment horizontal="center" vertical="center" wrapText="1"/>
    </xf>
    <xf numFmtId="180" fontId="27" fillId="24" borderId="11" xfId="0" applyNumberFormat="1" applyFont="1" applyFill="1" applyBorder="1" applyAlignment="1">
      <alignment horizontal="center" vertical="center" wrapText="1"/>
    </xf>
    <xf numFmtId="180" fontId="27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center" wrapText="1"/>
    </xf>
    <xf numFmtId="2" fontId="34" fillId="0" borderId="13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Fill="1" applyAlignment="1">
      <alignment vertical="center"/>
    </xf>
    <xf numFmtId="0" fontId="41" fillId="0" borderId="0" xfId="0" applyFont="1" applyAlignment="1">
      <alignment vertical="top" wrapText="1"/>
    </xf>
    <xf numFmtId="0" fontId="38" fillId="0" borderId="0" xfId="0" applyFont="1" applyAlignment="1">
      <alignment horizontal="justify" vertical="top" wrapText="1"/>
    </xf>
    <xf numFmtId="0" fontId="39" fillId="0" borderId="0" xfId="0" applyFont="1" applyAlignment="1">
      <alignment vertical="center"/>
    </xf>
    <xf numFmtId="182" fontId="39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top" wrapText="1"/>
    </xf>
    <xf numFmtId="180" fontId="39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 wrapText="1"/>
    </xf>
    <xf numFmtId="180" fontId="23" fillId="0" borderId="0" xfId="0" applyNumberFormat="1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3" fillId="24" borderId="0" xfId="60" applyFont="1" applyFill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80" fontId="33" fillId="0" borderId="0" xfId="60" applyNumberFormat="1" applyFont="1" applyAlignment="1">
      <alignment vertical="center"/>
      <protection/>
    </xf>
    <xf numFmtId="0" fontId="33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80" fontId="33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9" fillId="0" borderId="11" xfId="60" applyFont="1" applyBorder="1" applyAlignment="1">
      <alignment horizontal="center" vertical="center"/>
      <protection/>
    </xf>
    <xf numFmtId="0" fontId="39" fillId="0" borderId="11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5" fillId="0" borderId="10" xfId="60" applyNumberFormat="1" applyFont="1" applyFill="1" applyBorder="1" applyAlignment="1">
      <alignment horizontal="center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180" fontId="21" fillId="0" borderId="10" xfId="60" applyNumberFormat="1" applyFont="1" applyFill="1" applyBorder="1" applyAlignment="1">
      <alignment horizontal="center" vertical="center" wrapText="1"/>
      <protection/>
    </xf>
    <xf numFmtId="180" fontId="21" fillId="0" borderId="10" xfId="60" applyNumberFormat="1" applyFont="1" applyFill="1" applyBorder="1" applyAlignment="1">
      <alignment horizontal="center" vertical="center"/>
      <protection/>
    </xf>
    <xf numFmtId="180" fontId="21" fillId="0" borderId="14" xfId="60" applyNumberFormat="1" applyFont="1" applyFill="1" applyBorder="1" applyAlignment="1">
      <alignment horizontal="center" vertical="center" wrapText="1"/>
      <protection/>
    </xf>
    <xf numFmtId="49" fontId="21" fillId="0" borderId="11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left" vertical="top" wrapText="1"/>
      <protection/>
    </xf>
    <xf numFmtId="180" fontId="27" fillId="0" borderId="0" xfId="60" applyNumberFormat="1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vertical="top" wrapText="1"/>
      <protection/>
    </xf>
    <xf numFmtId="0" fontId="39" fillId="0" borderId="0" xfId="60" applyFont="1" applyFill="1" applyAlignment="1">
      <alignment vertical="center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vertical="top" wrapText="1"/>
      <protection/>
    </xf>
    <xf numFmtId="0" fontId="22" fillId="0" borderId="0" xfId="60" applyFont="1" applyFill="1" applyAlignment="1">
      <alignment vertical="center"/>
      <protection/>
    </xf>
    <xf numFmtId="0" fontId="37" fillId="0" borderId="0" xfId="60" applyFont="1" applyAlignment="1">
      <alignment horizontal="center"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top" wrapText="1"/>
      <protection/>
    </xf>
    <xf numFmtId="0" fontId="37" fillId="0" borderId="0" xfId="60" applyFont="1" applyAlignment="1">
      <alignment horizontal="justify" vertical="top" wrapText="1"/>
      <protection/>
    </xf>
    <xf numFmtId="0" fontId="40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180" fontId="22" fillId="0" borderId="0" xfId="60" applyNumberFormat="1" applyFont="1" applyAlignment="1">
      <alignment vertical="center"/>
      <protection/>
    </xf>
    <xf numFmtId="0" fontId="43" fillId="0" borderId="0" xfId="60" applyFont="1">
      <alignment/>
      <protection/>
    </xf>
    <xf numFmtId="2" fontId="34" fillId="24" borderId="11" xfId="0" applyNumberFormat="1" applyFont="1" applyFill="1" applyBorder="1" applyAlignment="1">
      <alignment vertical="center" wrapText="1"/>
    </xf>
    <xf numFmtId="2" fontId="34" fillId="24" borderId="10" xfId="0" applyNumberFormat="1" applyFont="1" applyFill="1" applyBorder="1" applyAlignment="1">
      <alignment vertical="center" wrapText="1"/>
    </xf>
    <xf numFmtId="2" fontId="34" fillId="0" borderId="10" xfId="0" applyNumberFormat="1" applyFont="1" applyFill="1" applyBorder="1" applyAlignment="1">
      <alignment vertical="center" wrapText="1"/>
    </xf>
    <xf numFmtId="49" fontId="27" fillId="0" borderId="11" xfId="60" applyNumberFormat="1" applyFont="1" applyFill="1" applyBorder="1" applyAlignment="1">
      <alignment horizontal="center" vertical="center" wrapText="1"/>
      <protection/>
    </xf>
    <xf numFmtId="180" fontId="21" fillId="0" borderId="13" xfId="60" applyNumberFormat="1" applyFont="1" applyFill="1" applyBorder="1" applyAlignment="1">
      <alignment horizontal="center" vertical="center" wrapText="1"/>
      <protection/>
    </xf>
    <xf numFmtId="49" fontId="21" fillId="0" borderId="14" xfId="60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1" xfId="53" applyNumberFormat="1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2" fontId="48" fillId="24" borderId="14" xfId="0" applyNumberFormat="1" applyFont="1" applyFill="1" applyBorder="1" applyAlignment="1">
      <alignment horizontal="left" vertical="center" wrapText="1"/>
    </xf>
    <xf numFmtId="181" fontId="50" fillId="24" borderId="10" xfId="0" applyNumberFormat="1" applyFont="1" applyFill="1" applyBorder="1" applyAlignment="1">
      <alignment vertical="center" textRotation="90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1" fillId="24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49" fontId="21" fillId="0" borderId="18" xfId="60" applyNumberFormat="1" applyFont="1" applyFill="1" applyBorder="1" applyAlignment="1">
      <alignment horizontal="center" vertical="center" wrapText="1"/>
      <protection/>
    </xf>
    <xf numFmtId="180" fontId="21" fillId="0" borderId="13" xfId="60" applyNumberFormat="1" applyFont="1" applyFill="1" applyBorder="1" applyAlignment="1">
      <alignment horizontal="center" vertical="center"/>
      <protection/>
    </xf>
    <xf numFmtId="2" fontId="44" fillId="24" borderId="15" xfId="0" applyNumberFormat="1" applyFont="1" applyFill="1" applyBorder="1" applyAlignment="1">
      <alignment horizontal="left" vertical="center" wrapText="1"/>
    </xf>
    <xf numFmtId="180" fontId="21" fillId="0" borderId="16" xfId="60" applyNumberFormat="1" applyFont="1" applyFill="1" applyBorder="1" applyAlignment="1">
      <alignment horizontal="center" vertical="center" wrapText="1"/>
      <protection/>
    </xf>
    <xf numFmtId="180" fontId="21" fillId="0" borderId="16" xfId="60" applyNumberFormat="1" applyFont="1" applyFill="1" applyBorder="1" applyAlignment="1">
      <alignment horizontal="center" vertical="center"/>
      <protection/>
    </xf>
    <xf numFmtId="180" fontId="21" fillId="0" borderId="19" xfId="60" applyNumberFormat="1" applyFont="1" applyFill="1" applyBorder="1" applyAlignment="1">
      <alignment horizontal="center" vertical="center" wrapText="1"/>
      <protection/>
    </xf>
    <xf numFmtId="49" fontId="27" fillId="0" borderId="17" xfId="60" applyNumberFormat="1" applyFont="1" applyFill="1" applyBorder="1" applyAlignment="1">
      <alignment horizontal="center" vertical="center" wrapText="1"/>
      <protection/>
    </xf>
    <xf numFmtId="180" fontId="21" fillId="0" borderId="20" xfId="60" applyNumberFormat="1" applyFont="1" applyFill="1" applyBorder="1" applyAlignment="1">
      <alignment horizontal="center" vertical="center" wrapText="1"/>
      <protection/>
    </xf>
    <xf numFmtId="180" fontId="21" fillId="0" borderId="20" xfId="60" applyNumberFormat="1" applyFont="1" applyFill="1" applyBorder="1" applyAlignment="1">
      <alignment horizontal="center" vertical="center"/>
      <protection/>
    </xf>
    <xf numFmtId="180" fontId="21" fillId="0" borderId="21" xfId="60" applyNumberFormat="1" applyFont="1" applyFill="1" applyBorder="1" applyAlignment="1">
      <alignment horizontal="center" vertical="center" wrapText="1"/>
      <protection/>
    </xf>
    <xf numFmtId="49" fontId="21" fillId="0" borderId="22" xfId="60" applyNumberFormat="1" applyFont="1" applyFill="1" applyBorder="1" applyAlignment="1">
      <alignment horizontal="center" vertical="center" wrapText="1"/>
      <protection/>
    </xf>
    <xf numFmtId="2" fontId="34" fillId="24" borderId="22" xfId="0" applyNumberFormat="1" applyFont="1" applyFill="1" applyBorder="1" applyAlignment="1">
      <alignment vertical="center" wrapText="1"/>
    </xf>
    <xf numFmtId="180" fontId="21" fillId="0" borderId="22" xfId="60" applyNumberFormat="1" applyFont="1" applyFill="1" applyBorder="1" applyAlignment="1">
      <alignment horizontal="center" vertical="center" wrapText="1"/>
      <protection/>
    </xf>
    <xf numFmtId="180" fontId="21" fillId="0" borderId="22" xfId="60" applyNumberFormat="1" applyFont="1" applyFill="1" applyBorder="1" applyAlignment="1">
      <alignment horizontal="center" vertical="center"/>
      <protection/>
    </xf>
    <xf numFmtId="49" fontId="27" fillId="0" borderId="23" xfId="60" applyNumberFormat="1" applyFont="1" applyFill="1" applyBorder="1" applyAlignment="1">
      <alignment horizontal="center" vertical="center" wrapText="1"/>
      <protection/>
    </xf>
    <xf numFmtId="2" fontId="34" fillId="0" borderId="22" xfId="0" applyNumberFormat="1" applyFont="1" applyFill="1" applyBorder="1" applyAlignment="1">
      <alignment vertical="center" wrapText="1"/>
    </xf>
    <xf numFmtId="180" fontId="21" fillId="0" borderId="23" xfId="60" applyNumberFormat="1" applyFont="1" applyFill="1" applyBorder="1" applyAlignment="1">
      <alignment horizontal="center" vertical="center" wrapText="1"/>
      <protection/>
    </xf>
    <xf numFmtId="180" fontId="21" fillId="0" borderId="23" xfId="60" applyNumberFormat="1" applyFont="1" applyFill="1" applyBorder="1" applyAlignment="1">
      <alignment horizontal="center" vertical="center"/>
      <protection/>
    </xf>
    <xf numFmtId="0" fontId="30" fillId="0" borderId="22" xfId="60" applyFont="1" applyFill="1" applyBorder="1" applyAlignment="1">
      <alignment horizontal="justify" vertical="top" wrapText="1"/>
      <protection/>
    </xf>
    <xf numFmtId="49" fontId="27" fillId="0" borderId="13" xfId="60" applyNumberFormat="1" applyFont="1" applyFill="1" applyBorder="1" applyAlignment="1">
      <alignment horizontal="center" vertical="center" wrapText="1"/>
      <protection/>
    </xf>
    <xf numFmtId="180" fontId="27" fillId="0" borderId="13" xfId="60" applyNumberFormat="1" applyFont="1" applyFill="1" applyBorder="1" applyAlignment="1">
      <alignment horizontal="center" vertical="center" wrapText="1"/>
      <protection/>
    </xf>
    <xf numFmtId="180" fontId="27" fillId="0" borderId="13" xfId="60" applyNumberFormat="1" applyFont="1" applyFill="1" applyBorder="1" applyAlignment="1">
      <alignment horizontal="center" vertical="center"/>
      <protection/>
    </xf>
    <xf numFmtId="49" fontId="27" fillId="0" borderId="11" xfId="60" applyNumberFormat="1" applyFont="1" applyFill="1" applyBorder="1" applyAlignment="1">
      <alignment horizontal="center" vertical="center" wrapText="1"/>
      <protection/>
    </xf>
    <xf numFmtId="2" fontId="51" fillId="0" borderId="11" xfId="0" applyNumberFormat="1" applyFont="1" applyFill="1" applyBorder="1" applyAlignment="1">
      <alignment vertical="center" wrapText="1"/>
    </xf>
    <xf numFmtId="180" fontId="27" fillId="0" borderId="11" xfId="60" applyNumberFormat="1" applyFont="1" applyFill="1" applyBorder="1" applyAlignment="1">
      <alignment horizontal="center" vertical="center" wrapText="1"/>
      <protection/>
    </xf>
    <xf numFmtId="180" fontId="27" fillId="0" borderId="11" xfId="60" applyNumberFormat="1" applyFont="1" applyFill="1" applyBorder="1" applyAlignment="1">
      <alignment horizontal="center" vertical="center"/>
      <protection/>
    </xf>
    <xf numFmtId="2" fontId="51" fillId="24" borderId="11" xfId="0" applyNumberFormat="1" applyFont="1" applyFill="1" applyBorder="1" applyAlignment="1">
      <alignment vertical="center" wrapText="1"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186" fontId="27" fillId="24" borderId="15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left" vertical="center" wrapText="1"/>
    </xf>
    <xf numFmtId="2" fontId="2" fillId="24" borderId="24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180" fontId="21" fillId="0" borderId="10" xfId="60" applyNumberFormat="1" applyFont="1" applyFill="1" applyBorder="1" applyAlignment="1">
      <alignment horizontal="left" vertical="center" wrapText="1"/>
      <protection/>
    </xf>
    <xf numFmtId="49" fontId="21" fillId="0" borderId="23" xfId="60" applyNumberFormat="1" applyFont="1" applyFill="1" applyBorder="1" applyAlignment="1">
      <alignment horizontal="center" vertical="center" wrapText="1"/>
      <protection/>
    </xf>
    <xf numFmtId="2" fontId="34" fillId="24" borderId="23" xfId="0" applyNumberFormat="1" applyFont="1" applyFill="1" applyBorder="1" applyAlignment="1">
      <alignment vertical="center" wrapText="1"/>
    </xf>
    <xf numFmtId="180" fontId="21" fillId="0" borderId="22" xfId="60" applyNumberFormat="1" applyFont="1" applyFill="1" applyBorder="1" applyAlignment="1">
      <alignment horizontal="left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49" fontId="27" fillId="0" borderId="14" xfId="60" applyNumberFormat="1" applyFont="1" applyFill="1" applyBorder="1" applyAlignment="1">
      <alignment horizontal="center" vertical="center" wrapText="1"/>
      <protection/>
    </xf>
    <xf numFmtId="2" fontId="44" fillId="24" borderId="10" xfId="0" applyNumberFormat="1" applyFont="1" applyFill="1" applyBorder="1" applyAlignment="1">
      <alignment horizontal="left" vertical="center" wrapText="1"/>
    </xf>
    <xf numFmtId="0" fontId="40" fillId="0" borderId="0" xfId="60" applyFont="1" applyBorder="1" applyAlignment="1">
      <alignment horizontal="center" wrapText="1"/>
      <protection/>
    </xf>
    <xf numFmtId="49" fontId="27" fillId="0" borderId="0" xfId="60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justify" wrapText="1"/>
    </xf>
    <xf numFmtId="2" fontId="52" fillId="24" borderId="15" xfId="0" applyNumberFormat="1" applyFont="1" applyFill="1" applyBorder="1" applyAlignment="1">
      <alignment vertical="center" wrapText="1"/>
    </xf>
    <xf numFmtId="180" fontId="27" fillId="0" borderId="10" xfId="60" applyNumberFormat="1" applyFont="1" applyFill="1" applyBorder="1" applyAlignment="1">
      <alignment horizontal="left" vertical="center" wrapText="1"/>
      <protection/>
    </xf>
    <xf numFmtId="180" fontId="22" fillId="0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6" fontId="27" fillId="24" borderId="10" xfId="0" applyNumberFormat="1" applyFont="1" applyFill="1" applyBorder="1" applyAlignment="1">
      <alignment horizontal="center" vertical="center" wrapText="1"/>
    </xf>
    <xf numFmtId="187" fontId="27" fillId="0" borderId="10" xfId="58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34" fillId="24" borderId="14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2" fontId="22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25" fillId="24" borderId="0" xfId="0" applyNumberFormat="1" applyFont="1" applyFill="1" applyBorder="1" applyAlignment="1">
      <alignment horizontal="center" vertical="center" wrapText="1"/>
    </xf>
    <xf numFmtId="186" fontId="25" fillId="24" borderId="0" xfId="0" applyNumberFormat="1" applyFont="1" applyFill="1" applyBorder="1" applyAlignment="1">
      <alignment horizontal="center" vertical="center" wrapText="1"/>
    </xf>
    <xf numFmtId="180" fontId="25" fillId="24" borderId="0" xfId="0" applyNumberFormat="1" applyFont="1" applyFill="1" applyBorder="1" applyAlignment="1">
      <alignment horizontal="center" vertical="center" wrapText="1"/>
    </xf>
    <xf numFmtId="187" fontId="25" fillId="0" borderId="22" xfId="58" applyNumberFormat="1" applyFont="1" applyFill="1" applyBorder="1" applyAlignment="1">
      <alignment horizontal="center" vertical="center" wrapText="1"/>
    </xf>
    <xf numFmtId="49" fontId="15" fillId="24" borderId="11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2" fontId="34" fillId="24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vertical="center" wrapText="1"/>
    </xf>
    <xf numFmtId="180" fontId="29" fillId="0" borderId="25" xfId="0" applyNumberFormat="1" applyFont="1" applyBorder="1" applyAlignment="1">
      <alignment horizontal="center" vertical="center" wrapText="1"/>
    </xf>
    <xf numFmtId="190" fontId="29" fillId="0" borderId="25" xfId="0" applyNumberFormat="1" applyFont="1" applyBorder="1" applyAlignment="1">
      <alignment horizontal="center" vertical="center" wrapText="1"/>
    </xf>
    <xf numFmtId="180" fontId="23" fillId="0" borderId="0" xfId="0" applyNumberFormat="1" applyFont="1" applyAlignment="1">
      <alignment horizontal="center" vertical="center" wrapText="1"/>
    </xf>
    <xf numFmtId="49" fontId="21" fillId="0" borderId="0" xfId="60" applyNumberFormat="1" applyFont="1" applyFill="1" applyBorder="1" applyAlignment="1">
      <alignment horizontal="center" vertical="center" wrapText="1"/>
      <protection/>
    </xf>
    <xf numFmtId="0" fontId="30" fillId="0" borderId="0" xfId="60" applyFont="1" applyFill="1" applyBorder="1" applyAlignment="1">
      <alignment horizontal="justify" vertical="top" wrapText="1"/>
      <protection/>
    </xf>
    <xf numFmtId="180" fontId="21" fillId="0" borderId="0" xfId="60" applyNumberFormat="1" applyFont="1" applyFill="1" applyBorder="1" applyAlignment="1">
      <alignment horizontal="center" vertical="center" wrapText="1"/>
      <protection/>
    </xf>
    <xf numFmtId="180" fontId="21" fillId="0" borderId="0" xfId="60" applyNumberFormat="1" applyFont="1" applyFill="1" applyBorder="1" applyAlignment="1">
      <alignment horizontal="center" vertical="center"/>
      <protection/>
    </xf>
    <xf numFmtId="2" fontId="22" fillId="24" borderId="13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7" fillId="24" borderId="11" xfId="0" applyNumberFormat="1" applyFont="1" applyFill="1" applyBorder="1" applyAlignment="1">
      <alignment horizontal="center" vertical="center" wrapText="1"/>
    </xf>
    <xf numFmtId="187" fontId="27" fillId="0" borderId="11" xfId="58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2" fontId="2" fillId="24" borderId="26" xfId="0" applyNumberFormat="1" applyFont="1" applyFill="1" applyBorder="1" applyAlignment="1">
      <alignment horizontal="center" vertical="center" wrapText="1"/>
    </xf>
    <xf numFmtId="181" fontId="2" fillId="24" borderId="26" xfId="0" applyNumberFormat="1" applyFont="1" applyFill="1" applyBorder="1" applyAlignment="1">
      <alignment horizontal="center" vertical="center" wrapText="1"/>
    </xf>
    <xf numFmtId="180" fontId="2" fillId="24" borderId="26" xfId="0" applyNumberFormat="1" applyFont="1" applyFill="1" applyBorder="1" applyAlignment="1">
      <alignment horizontal="center" vertical="center" wrapText="1"/>
    </xf>
    <xf numFmtId="187" fontId="25" fillId="0" borderId="26" xfId="58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2" fontId="22" fillId="24" borderId="26" xfId="0" applyNumberFormat="1" applyFont="1" applyFill="1" applyBorder="1" applyAlignment="1">
      <alignment horizontal="center" vertical="center" wrapText="1"/>
    </xf>
    <xf numFmtId="2" fontId="21" fillId="24" borderId="26" xfId="0" applyNumberFormat="1" applyFont="1" applyFill="1" applyBorder="1" applyAlignment="1">
      <alignment horizontal="center" vertical="center" wrapText="1"/>
    </xf>
    <xf numFmtId="0" fontId="21" fillId="24" borderId="26" xfId="0" applyNumberFormat="1" applyFont="1" applyFill="1" applyBorder="1" applyAlignment="1">
      <alignment horizontal="center" vertical="center" wrapText="1"/>
    </xf>
    <xf numFmtId="186" fontId="25" fillId="24" borderId="26" xfId="0" applyNumberFormat="1" applyFont="1" applyFill="1" applyBorder="1" applyAlignment="1">
      <alignment horizontal="center" vertical="center" wrapText="1"/>
    </xf>
    <xf numFmtId="180" fontId="25" fillId="24" borderId="26" xfId="0" applyNumberFormat="1" applyFont="1" applyFill="1" applyBorder="1" applyAlignment="1">
      <alignment horizontal="center" vertical="center" wrapText="1"/>
    </xf>
    <xf numFmtId="49" fontId="15" fillId="24" borderId="27" xfId="0" applyNumberFormat="1" applyFont="1" applyFill="1" applyBorder="1" applyAlignment="1">
      <alignment horizontal="center" vertical="center" wrapText="1"/>
    </xf>
    <xf numFmtId="2" fontId="15" fillId="24" borderId="27" xfId="0" applyNumberFormat="1" applyFont="1" applyFill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2" fontId="2" fillId="24" borderId="27" xfId="0" applyNumberFormat="1" applyFont="1" applyFill="1" applyBorder="1" applyAlignment="1">
      <alignment horizontal="center" vertical="center" wrapText="1"/>
    </xf>
    <xf numFmtId="181" fontId="2" fillId="24" borderId="27" xfId="0" applyNumberFormat="1" applyFont="1" applyFill="1" applyBorder="1" applyAlignment="1">
      <alignment horizontal="center" vertical="center" wrapText="1"/>
    </xf>
    <xf numFmtId="180" fontId="2" fillId="24" borderId="2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/>
    </xf>
    <xf numFmtId="2" fontId="22" fillId="24" borderId="13" xfId="0" applyNumberFormat="1" applyFont="1" applyFill="1" applyBorder="1" applyAlignment="1">
      <alignment vertical="center" wrapText="1"/>
    </xf>
    <xf numFmtId="2" fontId="22" fillId="24" borderId="11" xfId="0" applyNumberFormat="1" applyFont="1" applyFill="1" applyBorder="1" applyAlignment="1">
      <alignment vertical="center" wrapText="1"/>
    </xf>
    <xf numFmtId="49" fontId="15" fillId="24" borderId="28" xfId="0" applyNumberFormat="1" applyFont="1" applyFill="1" applyBorder="1" applyAlignment="1">
      <alignment horizontal="center" vertical="center" wrapText="1"/>
    </xf>
    <xf numFmtId="2" fontId="15" fillId="24" borderId="28" xfId="0" applyNumberFormat="1" applyFont="1" applyFill="1" applyBorder="1" applyAlignment="1">
      <alignment horizontal="left" vertical="center" wrapText="1"/>
    </xf>
    <xf numFmtId="2" fontId="22" fillId="24" borderId="28" xfId="0" applyNumberFormat="1" applyFont="1" applyFill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24" borderId="26" xfId="0" applyNumberFormat="1" applyFont="1" applyFill="1" applyBorder="1" applyAlignment="1">
      <alignment horizontal="center" vertical="center" wrapText="1"/>
    </xf>
    <xf numFmtId="180" fontId="27" fillId="24" borderId="28" xfId="0" applyNumberFormat="1" applyFont="1" applyFill="1" applyBorder="1" applyAlignment="1">
      <alignment horizontal="center" vertical="center" wrapText="1"/>
    </xf>
    <xf numFmtId="186" fontId="27" fillId="24" borderId="29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top" wrapText="1"/>
    </xf>
    <xf numFmtId="49" fontId="16" fillId="0" borderId="26" xfId="0" applyNumberFormat="1" applyFont="1" applyFill="1" applyBorder="1" applyAlignment="1">
      <alignment horizontal="center" vertical="center" wrapText="1"/>
    </xf>
    <xf numFmtId="186" fontId="25" fillId="24" borderId="30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24" borderId="27" xfId="0" applyNumberFormat="1" applyFont="1" applyFill="1" applyBorder="1" applyAlignment="1">
      <alignment horizontal="center" vertical="center" wrapText="1"/>
    </xf>
    <xf numFmtId="180" fontId="27" fillId="24" borderId="27" xfId="0" applyNumberFormat="1" applyFont="1" applyFill="1" applyBorder="1" applyAlignment="1">
      <alignment horizontal="center" vertical="center" wrapText="1"/>
    </xf>
    <xf numFmtId="187" fontId="25" fillId="0" borderId="31" xfId="58" applyNumberFormat="1" applyFont="1" applyFill="1" applyBorder="1" applyAlignment="1">
      <alignment horizontal="center" vertical="center" wrapText="1"/>
    </xf>
    <xf numFmtId="0" fontId="55" fillId="0" borderId="10" xfId="60" applyNumberFormat="1" applyFont="1" applyFill="1" applyBorder="1" applyAlignment="1">
      <alignment horizontal="center" vertical="center" wrapText="1"/>
      <protection/>
    </xf>
    <xf numFmtId="2" fontId="51" fillId="24" borderId="10" xfId="0" applyNumberFormat="1" applyFont="1" applyFill="1" applyBorder="1" applyAlignment="1">
      <alignment horizontal="left" vertical="center" wrapText="1"/>
    </xf>
    <xf numFmtId="2" fontId="51" fillId="24" borderId="27" xfId="0" applyNumberFormat="1" applyFont="1" applyFill="1" applyBorder="1" applyAlignment="1">
      <alignment horizontal="left" vertical="center" wrapText="1"/>
    </xf>
    <xf numFmtId="2" fontId="34" fillId="24" borderId="15" xfId="0" applyNumberFormat="1" applyFont="1" applyFill="1" applyBorder="1" applyAlignment="1">
      <alignment horizontal="left" vertical="center" wrapText="1"/>
    </xf>
    <xf numFmtId="2" fontId="51" fillId="24" borderId="28" xfId="0" applyNumberFormat="1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vertical="center"/>
    </xf>
    <xf numFmtId="2" fontId="56" fillId="24" borderId="27" xfId="0" applyNumberFormat="1" applyFont="1" applyFill="1" applyBorder="1" applyAlignment="1">
      <alignment horizontal="left" vertical="center" wrapText="1"/>
    </xf>
    <xf numFmtId="2" fontId="56" fillId="24" borderId="11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2" fontId="56" fillId="24" borderId="28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2" fontId="52" fillId="24" borderId="11" xfId="0" applyNumberFormat="1" applyFont="1" applyFill="1" applyBorder="1" applyAlignment="1">
      <alignment horizontal="left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2" fontId="22" fillId="24" borderId="27" xfId="0" applyNumberFormat="1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vertical="center" wrapText="1"/>
    </xf>
    <xf numFmtId="2" fontId="22" fillId="24" borderId="26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182" fontId="22" fillId="24" borderId="0" xfId="0" applyNumberFormat="1" applyFont="1" applyFill="1" applyAlignment="1">
      <alignment horizontal="center" vertical="center" wrapText="1"/>
    </xf>
    <xf numFmtId="191" fontId="29" fillId="0" borderId="10" xfId="0" applyNumberFormat="1" applyFont="1" applyBorder="1" applyAlignment="1">
      <alignment horizontal="center" vertical="center" wrapText="1"/>
    </xf>
    <xf numFmtId="191" fontId="32" fillId="0" borderId="10" xfId="0" applyNumberFormat="1" applyFont="1" applyBorder="1" applyAlignment="1">
      <alignment horizontal="center" vertical="center" wrapText="1"/>
    </xf>
    <xf numFmtId="181" fontId="21" fillId="24" borderId="27" xfId="0" applyNumberFormat="1" applyFont="1" applyFill="1" applyBorder="1" applyAlignment="1">
      <alignment horizontal="center" vertical="center" wrapText="1"/>
    </xf>
    <xf numFmtId="180" fontId="21" fillId="24" borderId="27" xfId="0" applyNumberFormat="1" applyFont="1" applyFill="1" applyBorder="1" applyAlignment="1">
      <alignment horizontal="center" vertical="center" wrapText="1"/>
    </xf>
    <xf numFmtId="181" fontId="21" fillId="24" borderId="11" xfId="0" applyNumberFormat="1" applyFont="1" applyFill="1" applyBorder="1" applyAlignment="1">
      <alignment horizontal="center" vertical="center" wrapText="1"/>
    </xf>
    <xf numFmtId="180" fontId="21" fillId="24" borderId="11" xfId="0" applyNumberFormat="1" applyFont="1" applyFill="1" applyBorder="1" applyAlignment="1">
      <alignment horizontal="center" vertical="center" wrapText="1"/>
    </xf>
    <xf numFmtId="186" fontId="21" fillId="24" borderId="10" xfId="0" applyNumberFormat="1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186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1" fontId="21" fillId="24" borderId="16" xfId="0" applyNumberFormat="1" applyFont="1" applyFill="1" applyBorder="1" applyAlignment="1">
      <alignment horizontal="center" vertical="center" wrapText="1"/>
    </xf>
    <xf numFmtId="181" fontId="21" fillId="24" borderId="1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21" fillId="24" borderId="27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81" fontId="27" fillId="24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181" fontId="27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187" fontId="27" fillId="24" borderId="10" xfId="0" applyNumberFormat="1" applyFont="1" applyFill="1" applyBorder="1" applyAlignment="1">
      <alignment horizontal="center" vertical="center" wrapText="1"/>
    </xf>
    <xf numFmtId="187" fontId="27" fillId="24" borderId="28" xfId="0" applyNumberFormat="1" applyFont="1" applyFill="1" applyBorder="1" applyAlignment="1">
      <alignment horizontal="center" vertical="center" wrapText="1"/>
    </xf>
    <xf numFmtId="187" fontId="27" fillId="24" borderId="10" xfId="0" applyNumberFormat="1" applyFont="1" applyFill="1" applyBorder="1" applyAlignment="1">
      <alignment horizontal="center" vertical="center" wrapText="1"/>
    </xf>
    <xf numFmtId="0" fontId="22" fillId="0" borderId="0" xfId="60" applyFont="1" applyFill="1" applyAlignment="1">
      <alignment/>
      <protection/>
    </xf>
    <xf numFmtId="180" fontId="27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7" fillId="24" borderId="10" xfId="0" applyNumberFormat="1" applyFont="1" applyFill="1" applyBorder="1" applyAlignment="1">
      <alignment horizontal="center" vertical="center" wrapText="1"/>
    </xf>
    <xf numFmtId="2" fontId="28" fillId="0" borderId="28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2" fontId="58" fillId="24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58" fillId="24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87" fontId="57" fillId="0" borderId="28" xfId="58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7" fontId="57" fillId="0" borderId="10" xfId="58" applyNumberFormat="1" applyFont="1" applyFill="1" applyBorder="1" applyAlignment="1">
      <alignment horizontal="center" vertical="center" wrapText="1"/>
    </xf>
    <xf numFmtId="181" fontId="27" fillId="24" borderId="16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181" fontId="27" fillId="24" borderId="14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87" fontId="57" fillId="0" borderId="14" xfId="58" applyNumberFormat="1" applyFont="1" applyFill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81" fontId="59" fillId="24" borderId="11" xfId="0" applyNumberFormat="1" applyFont="1" applyFill="1" applyBorder="1" applyAlignment="1">
      <alignment horizontal="center" vertical="center" wrapText="1"/>
    </xf>
    <xf numFmtId="187" fontId="57" fillId="0" borderId="11" xfId="58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top" wrapText="1"/>
    </xf>
    <xf numFmtId="180" fontId="2" fillId="0" borderId="0" xfId="0" applyNumberFormat="1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87" fontId="57" fillId="0" borderId="26" xfId="58" applyNumberFormat="1" applyFont="1" applyFill="1" applyBorder="1" applyAlignment="1">
      <alignment horizontal="center" vertical="center" wrapText="1"/>
    </xf>
    <xf numFmtId="187" fontId="57" fillId="0" borderId="27" xfId="58" applyNumberFormat="1" applyFont="1" applyFill="1" applyBorder="1" applyAlignment="1">
      <alignment horizontal="center" vertical="center" wrapText="1"/>
    </xf>
    <xf numFmtId="187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187" fontId="57" fillId="0" borderId="22" xfId="58" applyNumberFormat="1" applyFont="1" applyFill="1" applyBorder="1" applyAlignment="1">
      <alignment horizontal="center" vertical="center" wrapText="1"/>
    </xf>
    <xf numFmtId="187" fontId="57" fillId="0" borderId="31" xfId="58" applyNumberFormat="1" applyFont="1" applyFill="1" applyBorder="1" applyAlignment="1">
      <alignment horizontal="center" vertical="center" wrapText="1"/>
    </xf>
    <xf numFmtId="187" fontId="57" fillId="0" borderId="0" xfId="58" applyNumberFormat="1" applyFont="1" applyFill="1" applyBorder="1" applyAlignment="1">
      <alignment horizontal="center" vertical="center" wrapText="1"/>
    </xf>
    <xf numFmtId="180" fontId="21" fillId="0" borderId="14" xfId="60" applyNumberFormat="1" applyFont="1" applyFill="1" applyBorder="1" applyAlignment="1">
      <alignment horizontal="center" vertical="center"/>
      <protection/>
    </xf>
    <xf numFmtId="180" fontId="27" fillId="0" borderId="10" xfId="60" applyNumberFormat="1" applyFont="1" applyFill="1" applyBorder="1" applyAlignment="1">
      <alignment horizontal="center" vertical="center"/>
      <protection/>
    </xf>
    <xf numFmtId="0" fontId="62" fillId="0" borderId="0" xfId="60" applyFont="1">
      <alignment/>
      <protection/>
    </xf>
    <xf numFmtId="4" fontId="6" fillId="24" borderId="0" xfId="0" applyNumberFormat="1" applyFont="1" applyFill="1" applyAlignment="1">
      <alignment horizontal="center" vertical="center" wrapText="1"/>
    </xf>
    <xf numFmtId="4" fontId="6" fillId="24" borderId="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4" fontId="2" fillId="24" borderId="26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21" fillId="24" borderId="26" xfId="0" applyNumberFormat="1" applyFont="1" applyFill="1" applyBorder="1" applyAlignment="1">
      <alignment horizontal="center" vertical="center" wrapText="1"/>
    </xf>
    <xf numFmtId="4" fontId="27" fillId="24" borderId="28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4" fontId="25" fillId="24" borderId="26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7" fillId="24" borderId="16" xfId="0" applyNumberFormat="1" applyFont="1" applyFill="1" applyBorder="1" applyAlignment="1">
      <alignment horizontal="center" vertical="center" wrapText="1"/>
    </xf>
    <xf numFmtId="4" fontId="27" fillId="24" borderId="14" xfId="0" applyNumberFormat="1" applyFont="1" applyFill="1" applyBorder="1" applyAlignment="1">
      <alignment horizontal="center" vertical="center" wrapText="1"/>
    </xf>
    <xf numFmtId="4" fontId="59" fillId="24" borderId="11" xfId="0" applyNumberFormat="1" applyFont="1" applyFill="1" applyBorder="1" applyAlignment="1">
      <alignment horizontal="center" vertical="center" wrapText="1"/>
    </xf>
    <xf numFmtId="4" fontId="21" fillId="24" borderId="16" xfId="0" applyNumberFormat="1" applyFont="1" applyFill="1" applyBorder="1" applyAlignment="1">
      <alignment horizontal="center" vertical="center" wrapText="1"/>
    </xf>
    <xf numFmtId="4" fontId="21" fillId="24" borderId="27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 wrapText="1"/>
    </xf>
    <xf numFmtId="4" fontId="12" fillId="24" borderId="0" xfId="0" applyNumberFormat="1" applyFont="1" applyFill="1" applyAlignment="1">
      <alignment horizontal="center" vertical="center" wrapText="1"/>
    </xf>
    <xf numFmtId="4" fontId="2" fillId="24" borderId="0" xfId="0" applyNumberFormat="1" applyFont="1" applyFill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190" fontId="27" fillId="24" borderId="28" xfId="0" applyNumberFormat="1" applyFont="1" applyFill="1" applyBorder="1" applyAlignment="1">
      <alignment horizontal="center" vertical="center" wrapText="1"/>
    </xf>
    <xf numFmtId="190" fontId="21" fillId="24" borderId="11" xfId="0" applyNumberFormat="1" applyFont="1" applyFill="1" applyBorder="1" applyAlignment="1">
      <alignment horizontal="center" vertical="center" wrapText="1"/>
    </xf>
    <xf numFmtId="190" fontId="27" fillId="24" borderId="10" xfId="0" applyNumberFormat="1" applyFont="1" applyFill="1" applyBorder="1" applyAlignment="1">
      <alignment horizontal="center" vertical="center" wrapText="1"/>
    </xf>
    <xf numFmtId="190" fontId="21" fillId="24" borderId="10" xfId="0" applyNumberFormat="1" applyFont="1" applyFill="1" applyBorder="1" applyAlignment="1">
      <alignment horizontal="center" vertical="center" wrapText="1"/>
    </xf>
    <xf numFmtId="190" fontId="25" fillId="24" borderId="10" xfId="0" applyNumberFormat="1" applyFont="1" applyFill="1" applyBorder="1" applyAlignment="1">
      <alignment horizontal="center" vertical="center" wrapText="1"/>
    </xf>
    <xf numFmtId="190" fontId="25" fillId="24" borderId="26" xfId="0" applyNumberFormat="1" applyFont="1" applyFill="1" applyBorder="1" applyAlignment="1">
      <alignment horizontal="center" vertical="center" wrapText="1"/>
    </xf>
    <xf numFmtId="190" fontId="21" fillId="24" borderId="12" xfId="0" applyNumberFormat="1" applyFont="1" applyFill="1" applyBorder="1" applyAlignment="1">
      <alignment horizontal="center" vertical="center" wrapText="1"/>
    </xf>
    <xf numFmtId="190" fontId="27" fillId="24" borderId="10" xfId="0" applyNumberFormat="1" applyFont="1" applyFill="1" applyBorder="1" applyAlignment="1">
      <alignment horizontal="center" vertical="center" wrapText="1"/>
    </xf>
    <xf numFmtId="190" fontId="27" fillId="24" borderId="16" xfId="0" applyNumberFormat="1" applyFont="1" applyFill="1" applyBorder="1" applyAlignment="1">
      <alignment horizontal="center" vertical="center" wrapText="1"/>
    </xf>
    <xf numFmtId="190" fontId="27" fillId="24" borderId="14" xfId="0" applyNumberFormat="1" applyFont="1" applyFill="1" applyBorder="1" applyAlignment="1">
      <alignment horizontal="center" vertical="center" wrapText="1"/>
    </xf>
    <xf numFmtId="190" fontId="59" fillId="24" borderId="11" xfId="0" applyNumberFormat="1" applyFont="1" applyFill="1" applyBorder="1" applyAlignment="1">
      <alignment horizontal="center" vertical="center" wrapText="1"/>
    </xf>
    <xf numFmtId="190" fontId="21" fillId="24" borderId="16" xfId="0" applyNumberFormat="1" applyFont="1" applyFill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181" fontId="25" fillId="24" borderId="10" xfId="0" applyNumberFormat="1" applyFont="1" applyFill="1" applyBorder="1" applyAlignment="1">
      <alignment horizontal="center" vertical="center" wrapText="1"/>
    </xf>
    <xf numFmtId="190" fontId="2" fillId="24" borderId="26" xfId="0" applyNumberFormat="1" applyFont="1" applyFill="1" applyBorder="1" applyAlignment="1">
      <alignment horizontal="center" vertical="center" wrapText="1"/>
    </xf>
    <xf numFmtId="190" fontId="21" fillId="24" borderId="27" xfId="0" applyNumberFormat="1" applyFont="1" applyFill="1" applyBorder="1" applyAlignment="1">
      <alignment horizontal="center" vertical="center" wrapText="1"/>
    </xf>
    <xf numFmtId="190" fontId="2" fillId="24" borderId="27" xfId="0" applyNumberFormat="1" applyFont="1" applyFill="1" applyBorder="1" applyAlignment="1">
      <alignment horizontal="center" vertical="center" wrapText="1"/>
    </xf>
    <xf numFmtId="190" fontId="2" fillId="24" borderId="11" xfId="0" applyNumberFormat="1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>
      <alignment horizontal="center" vertical="center" wrapText="1"/>
    </xf>
    <xf numFmtId="190" fontId="27" fillId="24" borderId="11" xfId="0" applyNumberFormat="1" applyFont="1" applyFill="1" applyBorder="1" applyAlignment="1">
      <alignment horizontal="center" vertical="center" wrapText="1"/>
    </xf>
    <xf numFmtId="190" fontId="2" fillId="24" borderId="16" xfId="0" applyNumberFormat="1" applyFont="1" applyFill="1" applyBorder="1" applyAlignment="1">
      <alignment horizontal="center" vertical="center" wrapText="1"/>
    </xf>
    <xf numFmtId="190" fontId="2" fillId="24" borderId="19" xfId="0" applyNumberFormat="1" applyFont="1" applyFill="1" applyBorder="1" applyAlignment="1">
      <alignment horizontal="center" vertical="center" wrapText="1"/>
    </xf>
    <xf numFmtId="2" fontId="27" fillId="24" borderId="28" xfId="0" applyNumberFormat="1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 vertical="center" wrapText="1"/>
    </xf>
    <xf numFmtId="2" fontId="27" fillId="24" borderId="16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2" fontId="59" fillId="24" borderId="11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190" fontId="27" fillId="0" borderId="10" xfId="60" applyNumberFormat="1" applyFont="1" applyFill="1" applyBorder="1" applyAlignment="1">
      <alignment horizontal="center" vertical="center" wrapText="1"/>
      <protection/>
    </xf>
    <xf numFmtId="190" fontId="21" fillId="0" borderId="20" xfId="60" applyNumberFormat="1" applyFont="1" applyFill="1" applyBorder="1" applyAlignment="1">
      <alignment horizontal="center" vertical="center" wrapText="1"/>
      <protection/>
    </xf>
    <xf numFmtId="190" fontId="21" fillId="0" borderId="20" xfId="60" applyNumberFormat="1" applyFont="1" applyFill="1" applyBorder="1" applyAlignment="1">
      <alignment horizontal="center" vertical="center"/>
      <protection/>
    </xf>
    <xf numFmtId="190" fontId="27" fillId="0" borderId="13" xfId="60" applyNumberFormat="1" applyFont="1" applyFill="1" applyBorder="1" applyAlignment="1">
      <alignment horizontal="center" vertical="center" wrapText="1"/>
      <protection/>
    </xf>
    <xf numFmtId="190" fontId="27" fillId="0" borderId="13" xfId="60" applyNumberFormat="1" applyFont="1" applyFill="1" applyBorder="1" applyAlignment="1">
      <alignment horizontal="center" vertical="center"/>
      <protection/>
    </xf>
    <xf numFmtId="190" fontId="21" fillId="0" borderId="16" xfId="60" applyNumberFormat="1" applyFont="1" applyFill="1" applyBorder="1" applyAlignment="1">
      <alignment horizontal="center" vertical="center" wrapText="1"/>
      <protection/>
    </xf>
    <xf numFmtId="190" fontId="21" fillId="0" borderId="16" xfId="60" applyNumberFormat="1" applyFont="1" applyFill="1" applyBorder="1" applyAlignment="1">
      <alignment horizontal="center" vertical="center"/>
      <protection/>
    </xf>
    <xf numFmtId="190" fontId="21" fillId="0" borderId="13" xfId="60" applyNumberFormat="1" applyFont="1" applyFill="1" applyBorder="1" applyAlignment="1">
      <alignment horizontal="center" vertical="center" wrapText="1"/>
      <protection/>
    </xf>
    <xf numFmtId="190" fontId="21" fillId="0" borderId="13" xfId="60" applyNumberFormat="1" applyFont="1" applyFill="1" applyBorder="1" applyAlignment="1">
      <alignment horizontal="center" vertical="center"/>
      <protection/>
    </xf>
    <xf numFmtId="190" fontId="21" fillId="0" borderId="22" xfId="60" applyNumberFormat="1" applyFont="1" applyFill="1" applyBorder="1" applyAlignment="1">
      <alignment horizontal="center" vertical="center" wrapText="1"/>
      <protection/>
    </xf>
    <xf numFmtId="190" fontId="21" fillId="0" borderId="22" xfId="60" applyNumberFormat="1" applyFont="1" applyFill="1" applyBorder="1" applyAlignment="1">
      <alignment horizontal="center" vertical="center"/>
      <protection/>
    </xf>
    <xf numFmtId="190" fontId="27" fillId="0" borderId="11" xfId="60" applyNumberFormat="1" applyFont="1" applyFill="1" applyBorder="1" applyAlignment="1">
      <alignment horizontal="center" vertical="center" wrapText="1"/>
      <protection/>
    </xf>
    <xf numFmtId="190" fontId="27" fillId="0" borderId="11" xfId="60" applyNumberFormat="1" applyFont="1" applyFill="1" applyBorder="1" applyAlignment="1">
      <alignment horizontal="center" vertical="center"/>
      <protection/>
    </xf>
    <xf numFmtId="190" fontId="21" fillId="0" borderId="10" xfId="60" applyNumberFormat="1" applyFont="1" applyFill="1" applyBorder="1" applyAlignment="1">
      <alignment horizontal="center" vertical="center" wrapText="1"/>
      <protection/>
    </xf>
    <xf numFmtId="190" fontId="21" fillId="0" borderId="10" xfId="60" applyNumberFormat="1" applyFont="1" applyFill="1" applyBorder="1" applyAlignment="1">
      <alignment horizontal="center" vertical="center"/>
      <protection/>
    </xf>
    <xf numFmtId="190" fontId="21" fillId="0" borderId="23" xfId="60" applyNumberFormat="1" applyFont="1" applyFill="1" applyBorder="1" applyAlignment="1">
      <alignment horizontal="center" vertical="center" wrapText="1"/>
      <protection/>
    </xf>
    <xf numFmtId="190" fontId="21" fillId="0" borderId="23" xfId="60" applyNumberFormat="1" applyFont="1" applyFill="1" applyBorder="1" applyAlignment="1">
      <alignment horizontal="center" vertical="center"/>
      <protection/>
    </xf>
    <xf numFmtId="190" fontId="21" fillId="0" borderId="14" xfId="60" applyNumberFormat="1" applyFont="1" applyFill="1" applyBorder="1" applyAlignment="1">
      <alignment horizontal="center" vertical="center" wrapText="1"/>
      <protection/>
    </xf>
    <xf numFmtId="190" fontId="21" fillId="0" borderId="14" xfId="60" applyNumberFormat="1" applyFont="1" applyFill="1" applyBorder="1" applyAlignment="1">
      <alignment horizontal="center" vertical="center"/>
      <protection/>
    </xf>
    <xf numFmtId="49" fontId="29" fillId="24" borderId="10" xfId="0" applyNumberFormat="1" applyFont="1" applyFill="1" applyBorder="1" applyAlignment="1">
      <alignment vertical="center" wrapText="1"/>
    </xf>
    <xf numFmtId="4" fontId="28" fillId="0" borderId="28" xfId="0" applyNumberFormat="1" applyFont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2" fontId="27" fillId="24" borderId="28" xfId="0" applyNumberFormat="1" applyFont="1" applyFill="1" applyBorder="1" applyAlignment="1">
      <alignment horizontal="center" vertical="center" wrapText="1"/>
    </xf>
    <xf numFmtId="4" fontId="27" fillId="24" borderId="28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63" fillId="0" borderId="14" xfId="53" applyNumberFormat="1" applyFont="1" applyFill="1" applyBorder="1" applyAlignment="1">
      <alignment horizontal="center" vertical="center" wrapText="1"/>
      <protection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27" xfId="0" applyNumberFormat="1" applyFont="1" applyFill="1" applyBorder="1" applyAlignment="1">
      <alignment horizontal="center" vertical="center" wrapText="1"/>
    </xf>
    <xf numFmtId="1" fontId="22" fillId="24" borderId="13" xfId="0" applyNumberFormat="1" applyFont="1" applyFill="1" applyBorder="1" applyAlignment="1">
      <alignment horizontal="center" vertical="center" wrapText="1"/>
    </xf>
    <xf numFmtId="1" fontId="40" fillId="24" borderId="1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2" fontId="34" fillId="0" borderId="11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Alignment="1">
      <alignment horizontal="center" vertical="center" wrapText="1"/>
    </xf>
    <xf numFmtId="180" fontId="23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top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2" fontId="34" fillId="24" borderId="14" xfId="0" applyNumberFormat="1" applyFont="1" applyFill="1" applyBorder="1" applyAlignment="1">
      <alignment horizontal="center" vertical="center" wrapText="1"/>
    </xf>
    <xf numFmtId="2" fontId="34" fillId="24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center" vertical="center" wrapText="1"/>
    </xf>
    <xf numFmtId="3" fontId="27" fillId="24" borderId="28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3" fontId="25" fillId="24" borderId="26" xfId="0" applyNumberFormat="1" applyFont="1" applyFill="1" applyBorder="1" applyAlignment="1">
      <alignment horizontal="center" vertical="center" wrapText="1"/>
    </xf>
    <xf numFmtId="3" fontId="27" fillId="24" borderId="28" xfId="0" applyNumberFormat="1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180" fontId="40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textRotation="90"/>
    </xf>
    <xf numFmtId="180" fontId="22" fillId="0" borderId="10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1" fontId="2" fillId="24" borderId="26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1" fillId="24" borderId="26" xfId="0" applyNumberFormat="1" applyFont="1" applyFill="1" applyBorder="1" applyAlignment="1">
      <alignment horizontal="center" vertical="center" wrapText="1"/>
    </xf>
    <xf numFmtId="1" fontId="27" fillId="24" borderId="28" xfId="0" applyNumberFormat="1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6" fillId="0" borderId="26" xfId="0" applyNumberFormat="1" applyFont="1" applyBorder="1" applyAlignment="1">
      <alignment horizontal="center" vertical="center" wrapText="1"/>
    </xf>
    <xf numFmtId="1" fontId="25" fillId="24" borderId="26" xfId="0" applyNumberFormat="1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1" fontId="27" fillId="24" borderId="12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24" borderId="16" xfId="0" applyNumberFormat="1" applyFont="1" applyFill="1" applyBorder="1" applyAlignment="1">
      <alignment horizontal="center" vertical="center" wrapText="1"/>
    </xf>
    <xf numFmtId="1" fontId="27" fillId="24" borderId="14" xfId="0" applyNumberFormat="1" applyFont="1" applyFill="1" applyBorder="1" applyAlignment="1">
      <alignment horizontal="center" vertical="center" wrapText="1"/>
    </xf>
    <xf numFmtId="1" fontId="59" fillId="24" borderId="1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6" fillId="0" borderId="26" xfId="0" applyNumberFormat="1" applyFont="1" applyBorder="1" applyAlignment="1">
      <alignment horizontal="center" vertical="center" wrapText="1"/>
    </xf>
    <xf numFmtId="2" fontId="27" fillId="24" borderId="29" xfId="0" applyNumberFormat="1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28" fillId="0" borderId="24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26" fillId="0" borderId="32" xfId="0" applyNumberFormat="1" applyFont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27" fillId="24" borderId="1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2" fontId="63" fillId="0" borderId="13" xfId="53" applyNumberFormat="1" applyFont="1" applyFill="1" applyBorder="1" applyAlignment="1">
      <alignment horizontal="center" vertical="center" wrapText="1"/>
      <protection/>
    </xf>
    <xf numFmtId="2" fontId="63" fillId="0" borderId="14" xfId="53" applyNumberFormat="1" applyFont="1" applyFill="1" applyBorder="1" applyAlignment="1">
      <alignment horizontal="center" vertical="center" wrapText="1"/>
      <protection/>
    </xf>
    <xf numFmtId="1" fontId="28" fillId="0" borderId="28" xfId="0" applyNumberFormat="1" applyFont="1" applyBorder="1" applyAlignment="1">
      <alignment horizontal="center" vertical="center" wrapText="1"/>
    </xf>
    <xf numFmtId="4" fontId="2" fillId="24" borderId="27" xfId="0" applyNumberFormat="1" applyFont="1" applyFill="1" applyBorder="1" applyAlignment="1">
      <alignment horizontal="center" vertical="center" wrapText="1"/>
    </xf>
    <xf numFmtId="4" fontId="27" fillId="24" borderId="11" xfId="0" applyNumberFormat="1" applyFont="1" applyFill="1" applyBorder="1" applyAlignment="1">
      <alignment horizontal="center" vertical="center" wrapText="1"/>
    </xf>
    <xf numFmtId="4" fontId="27" fillId="24" borderId="29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8" fillId="0" borderId="24" xfId="0" applyNumberFormat="1" applyFont="1" applyBorder="1" applyAlignment="1">
      <alignment horizontal="center" vertical="center" wrapText="1"/>
    </xf>
    <xf numFmtId="4" fontId="26" fillId="0" borderId="32" xfId="0" applyNumberFormat="1" applyFont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27" fillId="24" borderId="15" xfId="0" applyNumberFormat="1" applyFont="1" applyFill="1" applyBorder="1" applyAlignment="1">
      <alignment horizontal="center" vertical="center" wrapText="1"/>
    </xf>
    <xf numFmtId="4" fontId="25" fillId="24" borderId="15" xfId="0" applyNumberFormat="1" applyFont="1" applyFill="1" applyBorder="1" applyAlignment="1">
      <alignment horizontal="center" vertical="center" wrapText="1"/>
    </xf>
    <xf numFmtId="4" fontId="27" fillId="24" borderId="26" xfId="0" applyNumberFormat="1" applyFont="1" applyFill="1" applyBorder="1" applyAlignment="1">
      <alignment horizontal="center" vertical="center" wrapText="1"/>
    </xf>
    <xf numFmtId="4" fontId="25" fillId="0" borderId="26" xfId="58" applyNumberFormat="1" applyFont="1" applyFill="1" applyBorder="1" applyAlignment="1">
      <alignment horizontal="center" vertical="center" wrapText="1"/>
    </xf>
    <xf numFmtId="4" fontId="27" fillId="24" borderId="27" xfId="0" applyNumberFormat="1" applyFont="1" applyFill="1" applyBorder="1" applyAlignment="1">
      <alignment horizontal="center" vertical="center" wrapText="1"/>
    </xf>
    <xf numFmtId="4" fontId="25" fillId="0" borderId="27" xfId="58" applyNumberFormat="1" applyFont="1" applyFill="1" applyBorder="1" applyAlignment="1">
      <alignment horizontal="center" vertical="center" wrapText="1"/>
    </xf>
    <xf numFmtId="4" fontId="25" fillId="0" borderId="11" xfId="58" applyNumberFormat="1" applyFont="1" applyFill="1" applyBorder="1" applyAlignment="1">
      <alignment horizontal="center" vertical="center" wrapText="1"/>
    </xf>
    <xf numFmtId="4" fontId="27" fillId="0" borderId="10" xfId="58" applyNumberFormat="1" applyFont="1" applyFill="1" applyBorder="1" applyAlignment="1">
      <alignment horizontal="center" vertical="center" wrapText="1"/>
    </xf>
    <xf numFmtId="4" fontId="25" fillId="0" borderId="10" xfId="58" applyNumberFormat="1" applyFont="1" applyFill="1" applyBorder="1" applyAlignment="1">
      <alignment horizontal="center" vertical="center" wrapText="1"/>
    </xf>
    <xf numFmtId="4" fontId="27" fillId="0" borderId="11" xfId="58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4" fontId="57" fillId="0" borderId="10" xfId="58" applyNumberFormat="1" applyFont="1" applyFill="1" applyBorder="1" applyAlignment="1">
      <alignment horizontal="center" vertical="center" wrapText="1"/>
    </xf>
    <xf numFmtId="4" fontId="27" fillId="24" borderId="18" xfId="0" applyNumberFormat="1" applyFont="1" applyFill="1" applyBorder="1" applyAlignment="1">
      <alignment horizontal="center" vertical="center" wrapText="1"/>
    </xf>
    <xf numFmtId="4" fontId="25" fillId="0" borderId="14" xfId="58" applyNumberFormat="1" applyFont="1" applyFill="1" applyBorder="1" applyAlignment="1">
      <alignment horizontal="center" vertical="center" wrapText="1"/>
    </xf>
    <xf numFmtId="4" fontId="59" fillId="24" borderId="24" xfId="0" applyNumberFormat="1" applyFont="1" applyFill="1" applyBorder="1" applyAlignment="1">
      <alignment horizontal="center" vertical="center" wrapText="1"/>
    </xf>
    <xf numFmtId="4" fontId="27" fillId="24" borderId="15" xfId="0" applyNumberFormat="1" applyFont="1" applyFill="1" applyBorder="1" applyAlignment="1">
      <alignment horizontal="center" vertical="center" wrapText="1"/>
    </xf>
    <xf numFmtId="4" fontId="27" fillId="24" borderId="19" xfId="0" applyNumberFormat="1" applyFont="1" applyFill="1" applyBorder="1" applyAlignment="1">
      <alignment horizontal="center" vertical="center" wrapText="1"/>
    </xf>
    <xf numFmtId="4" fontId="27" fillId="0" borderId="10" xfId="58" applyNumberFormat="1" applyFont="1" applyFill="1" applyBorder="1" applyAlignment="1">
      <alignment horizontal="center" vertical="center" wrapText="1"/>
    </xf>
    <xf numFmtId="4" fontId="27" fillId="0" borderId="28" xfId="58" applyNumberFormat="1" applyFont="1" applyFill="1" applyBorder="1" applyAlignment="1">
      <alignment horizontal="center" vertical="center" wrapText="1"/>
    </xf>
    <xf numFmtId="4" fontId="63" fillId="0" borderId="13" xfId="53" applyNumberFormat="1" applyFont="1" applyFill="1" applyBorder="1" applyAlignment="1">
      <alignment horizontal="center" vertical="center" wrapText="1"/>
      <protection/>
    </xf>
    <xf numFmtId="4" fontId="63" fillId="0" borderId="14" xfId="53" applyNumberFormat="1" applyFont="1" applyFill="1" applyBorder="1" applyAlignment="1">
      <alignment horizontal="center" vertical="center" wrapText="1"/>
      <protection/>
    </xf>
    <xf numFmtId="4" fontId="28" fillId="0" borderId="13" xfId="53" applyNumberFormat="1" applyFont="1" applyFill="1" applyBorder="1" applyAlignment="1">
      <alignment horizontal="center" vertical="center" wrapText="1"/>
      <protection/>
    </xf>
    <xf numFmtId="4" fontId="28" fillId="0" borderId="14" xfId="53" applyNumberFormat="1" applyFont="1" applyFill="1" applyBorder="1" applyAlignment="1">
      <alignment horizontal="center" vertical="center" wrapText="1"/>
      <protection/>
    </xf>
    <xf numFmtId="1" fontId="40" fillId="24" borderId="28" xfId="0" applyNumberFormat="1" applyFont="1" applyFill="1" applyBorder="1" applyAlignment="1">
      <alignment horizontal="center" vertical="center" wrapText="1"/>
    </xf>
    <xf numFmtId="4" fontId="57" fillId="24" borderId="10" xfId="0" applyNumberFormat="1" applyFont="1" applyFill="1" applyBorder="1" applyAlignment="1">
      <alignment horizontal="center" vertical="center" wrapText="1"/>
    </xf>
    <xf numFmtId="3" fontId="57" fillId="24" borderId="10" xfId="0" applyNumberFormat="1" applyFont="1" applyFill="1" applyBorder="1" applyAlignment="1">
      <alignment horizontal="center" vertical="center" wrapText="1"/>
    </xf>
    <xf numFmtId="1" fontId="57" fillId="24" borderId="10" xfId="0" applyNumberFormat="1" applyFont="1" applyFill="1" applyBorder="1" applyAlignment="1">
      <alignment horizontal="center" vertical="center" wrapText="1"/>
    </xf>
    <xf numFmtId="2" fontId="57" fillId="24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63" fillId="0" borderId="28" xfId="53" applyNumberFormat="1" applyFont="1" applyFill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81" fontId="40" fillId="24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81" fontId="37" fillId="24" borderId="0" xfId="0" applyNumberFormat="1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0" fontId="37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2" fontId="22" fillId="24" borderId="33" xfId="0" applyNumberFormat="1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182" fontId="22" fillId="24" borderId="10" xfId="0" applyNumberFormat="1" applyFont="1" applyFill="1" applyBorder="1" applyAlignment="1">
      <alignment horizontal="center" vertical="center" wrapText="1"/>
    </xf>
    <xf numFmtId="181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21" fillId="24" borderId="10" xfId="0" applyNumberFormat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180" fontId="30" fillId="0" borderId="19" xfId="0" applyNumberFormat="1" applyFont="1" applyBorder="1" applyAlignment="1">
      <alignment horizontal="center" vertical="center" wrapText="1"/>
    </xf>
    <xf numFmtId="0" fontId="37" fillId="0" borderId="0" xfId="60" applyFont="1" applyAlignment="1">
      <alignment horizontal="left" wrapText="1"/>
      <protection/>
    </xf>
    <xf numFmtId="0" fontId="37" fillId="0" borderId="0" xfId="60" applyFont="1" applyAlignment="1">
      <alignment horizontal="left" wrapText="1"/>
      <protection/>
    </xf>
    <xf numFmtId="0" fontId="37" fillId="0" borderId="0" xfId="60" applyFont="1" applyAlignment="1">
      <alignment horizontal="center" vertical="top" wrapText="1"/>
      <protection/>
    </xf>
    <xf numFmtId="180" fontId="33" fillId="0" borderId="0" xfId="60" applyNumberFormat="1" applyFont="1" applyAlignment="1">
      <alignment horizontal="center" vertical="top" wrapText="1"/>
      <protection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top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28" fillId="0" borderId="14" xfId="60" applyFont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27" fillId="0" borderId="14" xfId="60" applyNumberFormat="1" applyFont="1" applyFill="1" applyBorder="1" applyAlignment="1">
      <alignment horizontal="center" vertical="center" wrapText="1"/>
      <protection/>
    </xf>
    <xf numFmtId="0" fontId="27" fillId="0" borderId="11" xfId="60" applyNumberFormat="1" applyFont="1" applyFill="1" applyBorder="1" applyAlignment="1">
      <alignment horizontal="center" vertical="center" wrapText="1"/>
      <protection/>
    </xf>
    <xf numFmtId="180" fontId="27" fillId="0" borderId="14" xfId="60" applyNumberFormat="1" applyFont="1" applyFill="1" applyBorder="1" applyAlignment="1">
      <alignment horizontal="center" vertical="center" wrapText="1"/>
      <protection/>
    </xf>
    <xf numFmtId="180" fontId="27" fillId="0" borderId="11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6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39" fillId="0" borderId="14" xfId="60" applyNumberFormat="1" applyFont="1" applyFill="1" applyBorder="1" applyAlignment="1">
      <alignment horizontal="center" vertical="center" wrapText="1"/>
      <protection/>
    </xf>
    <xf numFmtId="0" fontId="39" fillId="0" borderId="11" xfId="60" applyNumberFormat="1" applyFont="1" applyFill="1" applyBorder="1" applyAlignment="1">
      <alignment horizontal="center" vertical="center" wrapText="1"/>
      <protection/>
    </xf>
    <xf numFmtId="181" fontId="40" fillId="2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37" fillId="24" borderId="0" xfId="0" applyFont="1" applyFill="1" applyAlignment="1">
      <alignment horizontal="center" wrapText="1"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center" vertical="center" wrapText="1"/>
      <protection/>
    </xf>
    <xf numFmtId="0" fontId="31" fillId="0" borderId="11" xfId="53" applyNumberFormat="1" applyFont="1" applyFill="1" applyBorder="1" applyAlignment="1">
      <alignment horizontal="center" vertical="center" wrapText="1"/>
      <protection/>
    </xf>
    <xf numFmtId="0" fontId="31" fillId="0" borderId="18" xfId="53" applyNumberFormat="1" applyFont="1" applyFill="1" applyBorder="1" applyAlignment="1">
      <alignment horizontal="center" vertical="center" wrapText="1"/>
      <protection/>
    </xf>
    <xf numFmtId="0" fontId="31" fillId="0" borderId="25" xfId="53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4" fontId="24" fillId="0" borderId="14" xfId="53" applyNumberFormat="1" applyFont="1" applyFill="1" applyBorder="1" applyAlignment="1">
      <alignment horizontal="center" vertical="center" wrapText="1"/>
      <protection/>
    </xf>
    <xf numFmtId="4" fontId="24" fillId="0" borderId="13" xfId="53" applyNumberFormat="1" applyFont="1" applyFill="1" applyBorder="1" applyAlignment="1">
      <alignment horizontal="center" vertical="center" wrapText="1"/>
      <protection/>
    </xf>
    <xf numFmtId="4" fontId="24" fillId="0" borderId="11" xfId="53" applyNumberFormat="1" applyFont="1" applyFill="1" applyBorder="1" applyAlignment="1">
      <alignment horizontal="center" vertical="center" wrapText="1"/>
      <protection/>
    </xf>
    <xf numFmtId="181" fontId="40" fillId="24" borderId="0" xfId="0" applyNumberFormat="1" applyFont="1" applyFill="1" applyBorder="1" applyAlignment="1">
      <alignment horizontal="center" wrapText="1"/>
    </xf>
    <xf numFmtId="180" fontId="21" fillId="0" borderId="0" xfId="0" applyNumberFormat="1" applyFont="1" applyAlignment="1">
      <alignment horizontal="center" vertical="center" wrapText="1"/>
    </xf>
    <xf numFmtId="0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center" vertical="center" wrapText="1"/>
      <protection/>
    </xf>
    <xf numFmtId="0" fontId="31" fillId="0" borderId="19" xfId="53" applyNumberFormat="1" applyFont="1" applyFill="1" applyBorder="1" applyAlignment="1">
      <alignment horizontal="center" vertical="center" wrapText="1"/>
      <protection/>
    </xf>
    <xf numFmtId="2" fontId="51" fillId="24" borderId="15" xfId="0" applyNumberFormat="1" applyFont="1" applyFill="1" applyBorder="1" applyAlignment="1">
      <alignment horizontal="left" vertical="center" wrapText="1"/>
    </xf>
    <xf numFmtId="2" fontId="51" fillId="24" borderId="19" xfId="0" applyNumberFormat="1" applyFont="1" applyFill="1" applyBorder="1" applyAlignment="1">
      <alignment horizontal="left" vertical="center" wrapText="1"/>
    </xf>
    <xf numFmtId="2" fontId="51" fillId="24" borderId="15" xfId="0" applyNumberFormat="1" applyFont="1" applyFill="1" applyBorder="1" applyAlignment="1">
      <alignment horizontal="center" vertical="center" wrapText="1"/>
    </xf>
    <xf numFmtId="2" fontId="51" fillId="24" borderId="16" xfId="0" applyNumberFormat="1" applyFont="1" applyFill="1" applyBorder="1" applyAlignment="1">
      <alignment horizontal="center" vertical="center" wrapText="1"/>
    </xf>
    <xf numFmtId="2" fontId="51" fillId="24" borderId="19" xfId="0" applyNumberFormat="1" applyFont="1" applyFill="1" applyBorder="1" applyAlignment="1">
      <alignment horizontal="center" vertical="center" wrapText="1"/>
    </xf>
    <xf numFmtId="2" fontId="51" fillId="24" borderId="24" xfId="0" applyNumberFormat="1" applyFont="1" applyFill="1" applyBorder="1" applyAlignment="1">
      <alignment horizontal="center" vertical="center" wrapText="1"/>
    </xf>
    <xf numFmtId="2" fontId="51" fillId="24" borderId="12" xfId="0" applyNumberFormat="1" applyFont="1" applyFill="1" applyBorder="1" applyAlignment="1">
      <alignment horizontal="center" vertical="center" wrapText="1"/>
    </xf>
    <xf numFmtId="2" fontId="51" fillId="24" borderId="35" xfId="0" applyNumberFormat="1" applyFont="1" applyFill="1" applyBorder="1" applyAlignment="1">
      <alignment horizontal="center" vertical="center" wrapText="1"/>
    </xf>
    <xf numFmtId="0" fontId="37" fillId="0" borderId="0" xfId="60" applyFont="1" applyAlignment="1">
      <alignment horizontal="center" vertical="top" wrapText="1"/>
      <protection/>
    </xf>
    <xf numFmtId="2" fontId="51" fillId="0" borderId="36" xfId="0" applyNumberFormat="1" applyFont="1" applyFill="1" applyBorder="1" applyAlignment="1">
      <alignment horizontal="center" vertical="center" wrapText="1"/>
    </xf>
    <xf numFmtId="2" fontId="51" fillId="0" borderId="37" xfId="0" applyNumberFormat="1" applyFont="1" applyFill="1" applyBorder="1" applyAlignment="1">
      <alignment horizontal="center" vertical="center" wrapText="1"/>
    </xf>
    <xf numFmtId="2" fontId="51" fillId="0" borderId="38" xfId="0" applyNumberFormat="1" applyFont="1" applyFill="1" applyBorder="1" applyAlignment="1">
      <alignment horizontal="center" vertical="center" wrapText="1"/>
    </xf>
    <xf numFmtId="180" fontId="21" fillId="0" borderId="14" xfId="60" applyNumberFormat="1" applyFont="1" applyFill="1" applyBorder="1" applyAlignment="1">
      <alignment horizontal="center" vertical="center" wrapText="1"/>
      <protection/>
    </xf>
    <xf numFmtId="180" fontId="21" fillId="0" borderId="13" xfId="60" applyNumberFormat="1" applyFont="1" applyFill="1" applyBorder="1" applyAlignment="1">
      <alignment horizontal="center" vertical="center" wrapText="1"/>
      <protection/>
    </xf>
    <xf numFmtId="180" fontId="21" fillId="0" borderId="11" xfId="60" applyNumberFormat="1" applyFont="1" applyFill="1" applyBorder="1" applyAlignment="1">
      <alignment horizontal="center" vertical="center" wrapText="1"/>
      <protection/>
    </xf>
    <xf numFmtId="2" fontId="44" fillId="24" borderId="15" xfId="0" applyNumberFormat="1" applyFont="1" applyFill="1" applyBorder="1" applyAlignment="1">
      <alignment horizontal="left" vertical="center" wrapText="1"/>
    </xf>
    <xf numFmtId="2" fontId="44" fillId="24" borderId="16" xfId="0" applyNumberFormat="1" applyFont="1" applyFill="1" applyBorder="1" applyAlignment="1">
      <alignment horizontal="left" vertical="center" wrapText="1"/>
    </xf>
    <xf numFmtId="180" fontId="21" fillId="0" borderId="0" xfId="60" applyNumberFormat="1" applyFont="1" applyFill="1" applyBorder="1" applyAlignment="1">
      <alignment horizontal="left" vertical="center" wrapText="1"/>
      <protection/>
    </xf>
    <xf numFmtId="180" fontId="53" fillId="0" borderId="0" xfId="60" applyNumberFormat="1" applyFont="1" applyAlignment="1">
      <alignment horizontal="center" vertical="top" wrapText="1"/>
      <protection/>
    </xf>
    <xf numFmtId="2" fontId="51" fillId="24" borderId="0" xfId="0" applyNumberFormat="1" applyFont="1" applyFill="1" applyBorder="1" applyAlignment="1">
      <alignment horizontal="center" vertical="center" wrapText="1"/>
    </xf>
    <xf numFmtId="0" fontId="40" fillId="0" borderId="0" xfId="60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80;%20&#1087;&#1088;&#1080;&#1083;&#1086;&#1078;&#1077;&#1085;&#1080;&#1103;%20&#1082;%20&#1085;&#1080;&#1084;%20&#1044;&#1086;&#1088;&#1086;&#1075;&#108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ЧЁТ БАЛЛОВ дороги"/>
      <sheetName val="ЗАЯВКА ДОРОГИ"/>
    </sheetNames>
    <sheetDataSet>
      <sheetData sheetId="1">
        <row r="14">
          <cell r="K14">
            <v>5964.901</v>
          </cell>
          <cell r="L14">
            <v>2643.83</v>
          </cell>
        </row>
        <row r="17">
          <cell r="K17">
            <v>1334.899</v>
          </cell>
          <cell r="L17">
            <v>591.67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5"/>
  <sheetViews>
    <sheetView zoomScaleSheetLayoutView="75" zoomScalePageLayoutView="0" workbookViewId="0" topLeftCell="D2">
      <selection activeCell="M6" sqref="M6:O9"/>
    </sheetView>
  </sheetViews>
  <sheetFormatPr defaultColWidth="9.00390625" defaultRowHeight="12.75"/>
  <cols>
    <col min="1" max="1" width="6.125" style="26" customWidth="1"/>
    <col min="2" max="2" width="72.125" style="3" customWidth="1"/>
    <col min="3" max="3" width="21.375" style="34" customWidth="1"/>
    <col min="4" max="4" width="12.125" style="35" customWidth="1"/>
    <col min="5" max="5" width="7.75390625" style="35" customWidth="1"/>
    <col min="6" max="6" width="6.75390625" style="36" customWidth="1"/>
    <col min="7" max="7" width="7.375" style="379" customWidth="1"/>
    <col min="8" max="8" width="7.125" style="36" customWidth="1"/>
    <col min="9" max="9" width="15.25390625" style="37" customWidth="1"/>
    <col min="10" max="10" width="8.00390625" style="54" customWidth="1"/>
    <col min="11" max="11" width="7.375" style="54" customWidth="1"/>
    <col min="12" max="12" width="6.375" style="54" customWidth="1"/>
    <col min="13" max="13" width="8.00390625" style="54" customWidth="1"/>
    <col min="14" max="14" width="8.625" style="54" customWidth="1"/>
    <col min="15" max="15" width="7.125" style="54" customWidth="1"/>
    <col min="16" max="16" width="12.875" style="25" customWidth="1"/>
    <col min="17" max="17" width="10.625" style="25" customWidth="1"/>
    <col min="18" max="18" width="10.25390625" style="25" customWidth="1"/>
    <col min="19" max="19" width="5.875" style="328" customWidth="1"/>
    <col min="20" max="16384" width="9.125" style="4" customWidth="1"/>
  </cols>
  <sheetData>
    <row r="1" spans="10:19" ht="38.25" customHeight="1" hidden="1">
      <c r="J1" s="37"/>
      <c r="K1" s="25"/>
      <c r="L1" s="25"/>
      <c r="M1" s="618" t="s">
        <v>187</v>
      </c>
      <c r="N1" s="618"/>
      <c r="O1" s="618"/>
      <c r="P1" s="618"/>
      <c r="Q1" s="618"/>
      <c r="R1" s="618"/>
      <c r="S1" s="618"/>
    </row>
    <row r="2" spans="10:19" ht="54" customHeight="1">
      <c r="J2" s="37"/>
      <c r="K2" s="25"/>
      <c r="L2" s="618" t="s">
        <v>277</v>
      </c>
      <c r="M2" s="618"/>
      <c r="N2" s="618"/>
      <c r="O2" s="618"/>
      <c r="P2" s="618"/>
      <c r="Q2" s="618"/>
      <c r="R2" s="618"/>
      <c r="S2" s="618"/>
    </row>
    <row r="3" spans="10:19" ht="13.5" customHeight="1">
      <c r="J3" s="37"/>
      <c r="K3" s="25"/>
      <c r="L3" s="25"/>
      <c r="M3" s="25"/>
      <c r="N3" s="25"/>
      <c r="O3" s="25"/>
      <c r="S3" s="367"/>
    </row>
    <row r="4" spans="1:19" s="5" customFormat="1" ht="65.25" customHeight="1">
      <c r="A4" s="601" t="s">
        <v>247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</row>
    <row r="5" spans="1:19" s="5" customFormat="1" ht="16.5" customHeight="1" hidden="1">
      <c r="A5" s="27"/>
      <c r="B5" s="6"/>
      <c r="C5" s="38"/>
      <c r="D5" s="39"/>
      <c r="E5" s="39"/>
      <c r="F5" s="40"/>
      <c r="G5" s="380"/>
      <c r="H5" s="40"/>
      <c r="I5" s="41"/>
      <c r="J5" s="42"/>
      <c r="K5" s="42"/>
      <c r="L5" s="42"/>
      <c r="M5" s="42"/>
      <c r="N5" s="42"/>
      <c r="O5" s="42"/>
      <c r="P5" s="43"/>
      <c r="Q5" s="43"/>
      <c r="R5" s="43"/>
      <c r="S5" s="327"/>
    </row>
    <row r="6" spans="1:91" ht="15" customHeight="1">
      <c r="A6" s="609" t="s">
        <v>0</v>
      </c>
      <c r="B6" s="613" t="s">
        <v>10</v>
      </c>
      <c r="C6" s="610" t="s">
        <v>80</v>
      </c>
      <c r="D6" s="613" t="s">
        <v>26</v>
      </c>
      <c r="E6" s="613" t="s">
        <v>41</v>
      </c>
      <c r="F6" s="606" t="s">
        <v>6</v>
      </c>
      <c r="G6" s="606"/>
      <c r="H6" s="606"/>
      <c r="I6" s="606"/>
      <c r="J6" s="607" t="s">
        <v>194</v>
      </c>
      <c r="K6" s="607"/>
      <c r="L6" s="607"/>
      <c r="M6" s="607" t="s">
        <v>195</v>
      </c>
      <c r="N6" s="607"/>
      <c r="O6" s="607"/>
      <c r="P6" s="496" t="s">
        <v>196</v>
      </c>
      <c r="Q6" s="496"/>
      <c r="R6" s="496"/>
      <c r="S6" s="494" t="s">
        <v>85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609"/>
      <c r="B7" s="613"/>
      <c r="C7" s="611"/>
      <c r="D7" s="613"/>
      <c r="E7" s="613"/>
      <c r="F7" s="606"/>
      <c r="G7" s="606"/>
      <c r="H7" s="606"/>
      <c r="I7" s="606"/>
      <c r="J7" s="607"/>
      <c r="K7" s="607"/>
      <c r="L7" s="607"/>
      <c r="M7" s="607"/>
      <c r="N7" s="607"/>
      <c r="O7" s="607"/>
      <c r="P7" s="496"/>
      <c r="Q7" s="496"/>
      <c r="R7" s="496"/>
      <c r="S7" s="49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609"/>
      <c r="B8" s="613"/>
      <c r="C8" s="611"/>
      <c r="D8" s="613"/>
      <c r="E8" s="613"/>
      <c r="F8" s="606"/>
      <c r="G8" s="606"/>
      <c r="H8" s="606"/>
      <c r="I8" s="606"/>
      <c r="J8" s="607"/>
      <c r="K8" s="607"/>
      <c r="L8" s="607"/>
      <c r="M8" s="607"/>
      <c r="N8" s="607"/>
      <c r="O8" s="607"/>
      <c r="P8" s="496"/>
      <c r="Q8" s="496"/>
      <c r="R8" s="496"/>
      <c r="S8" s="49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75" customHeight="1">
      <c r="A9" s="609"/>
      <c r="B9" s="613"/>
      <c r="C9" s="611"/>
      <c r="D9" s="613"/>
      <c r="E9" s="613"/>
      <c r="F9" s="606"/>
      <c r="G9" s="606"/>
      <c r="H9" s="606"/>
      <c r="I9" s="606"/>
      <c r="J9" s="607"/>
      <c r="K9" s="607"/>
      <c r="L9" s="607"/>
      <c r="M9" s="607"/>
      <c r="N9" s="607"/>
      <c r="O9" s="607"/>
      <c r="P9" s="496"/>
      <c r="Q9" s="496"/>
      <c r="R9" s="496"/>
      <c r="S9" s="49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50.25" customHeight="1">
      <c r="A10" s="609"/>
      <c r="B10" s="613"/>
      <c r="C10" s="611"/>
      <c r="D10" s="613"/>
      <c r="E10" s="613"/>
      <c r="F10" s="612" t="s">
        <v>78</v>
      </c>
      <c r="G10" s="619" t="s">
        <v>8</v>
      </c>
      <c r="H10" s="605" t="s">
        <v>29</v>
      </c>
      <c r="I10" s="608" t="s">
        <v>7</v>
      </c>
      <c r="J10" s="612" t="s">
        <v>78</v>
      </c>
      <c r="K10" s="605" t="s">
        <v>8</v>
      </c>
      <c r="L10" s="605" t="s">
        <v>29</v>
      </c>
      <c r="M10" s="612" t="s">
        <v>78</v>
      </c>
      <c r="N10" s="605" t="s">
        <v>8</v>
      </c>
      <c r="O10" s="605" t="s">
        <v>29</v>
      </c>
      <c r="P10" s="496" t="s">
        <v>4</v>
      </c>
      <c r="Q10" s="496" t="s">
        <v>180</v>
      </c>
      <c r="R10" s="496"/>
      <c r="S10" s="49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609"/>
      <c r="B11" s="613"/>
      <c r="C11" s="611"/>
      <c r="D11" s="613"/>
      <c r="E11" s="613"/>
      <c r="F11" s="612"/>
      <c r="G11" s="619"/>
      <c r="H11" s="605"/>
      <c r="I11" s="608"/>
      <c r="J11" s="612"/>
      <c r="K11" s="605"/>
      <c r="L11" s="605"/>
      <c r="M11" s="612"/>
      <c r="N11" s="605"/>
      <c r="O11" s="605"/>
      <c r="P11" s="496"/>
      <c r="Q11" s="198" t="s">
        <v>181</v>
      </c>
      <c r="R11" s="198" t="s">
        <v>182</v>
      </c>
      <c r="S11" s="49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28">
        <v>1</v>
      </c>
      <c r="B12" s="23">
        <v>2</v>
      </c>
      <c r="C12" s="22">
        <v>3</v>
      </c>
      <c r="D12" s="22">
        <v>4</v>
      </c>
      <c r="E12" s="23">
        <v>5</v>
      </c>
      <c r="F12" s="24">
        <v>6</v>
      </c>
      <c r="G12" s="402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2">
        <v>16</v>
      </c>
      <c r="Q12" s="22">
        <v>17</v>
      </c>
      <c r="R12" s="22">
        <v>18</v>
      </c>
      <c r="S12" s="368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28"/>
      <c r="B13" s="15" t="s">
        <v>34</v>
      </c>
      <c r="C13" s="199" t="s">
        <v>75</v>
      </c>
      <c r="D13" s="199" t="s">
        <v>75</v>
      </c>
      <c r="E13" s="199" t="s">
        <v>75</v>
      </c>
      <c r="F13" s="199" t="s">
        <v>75</v>
      </c>
      <c r="G13" s="383" t="s">
        <v>75</v>
      </c>
      <c r="H13" s="199" t="s">
        <v>75</v>
      </c>
      <c r="I13" s="199" t="s">
        <v>75</v>
      </c>
      <c r="J13" s="199" t="s">
        <v>75</v>
      </c>
      <c r="K13" s="199" t="s">
        <v>75</v>
      </c>
      <c r="L13" s="199" t="s">
        <v>75</v>
      </c>
      <c r="M13" s="199" t="s">
        <v>75</v>
      </c>
      <c r="N13" s="199" t="s">
        <v>75</v>
      </c>
      <c r="O13" s="199" t="s">
        <v>75</v>
      </c>
      <c r="P13" s="410">
        <f>P25+P45</f>
        <v>8028.172</v>
      </c>
      <c r="Q13" s="410">
        <f>Q25+Q45</f>
        <v>3645.8</v>
      </c>
      <c r="R13" s="410">
        <f>R25+R45</f>
        <v>4382.371999999999</v>
      </c>
      <c r="S13" s="333">
        <f>R13/P13</f>
        <v>0.5458742039906469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>
      <c r="A14" s="263"/>
      <c r="B14" s="264" t="s">
        <v>79</v>
      </c>
      <c r="C14" s="245"/>
      <c r="D14" s="246"/>
      <c r="E14" s="246"/>
      <c r="F14" s="247"/>
      <c r="G14" s="384"/>
      <c r="H14" s="247"/>
      <c r="I14" s="248"/>
      <c r="J14" s="247"/>
      <c r="K14" s="247"/>
      <c r="L14" s="247"/>
      <c r="M14" s="247"/>
      <c r="N14" s="247"/>
      <c r="O14" s="247"/>
      <c r="P14" s="417"/>
      <c r="Q14" s="417"/>
      <c r="R14" s="417"/>
      <c r="S14" s="36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hidden="1" thickBot="1" thickTop="1">
      <c r="A15" s="257" t="s">
        <v>2</v>
      </c>
      <c r="B15" s="258" t="s">
        <v>200</v>
      </c>
      <c r="C15" s="259"/>
      <c r="D15" s="260"/>
      <c r="E15" s="260"/>
      <c r="F15" s="203" t="s">
        <v>75</v>
      </c>
      <c r="G15" s="385" t="s">
        <v>75</v>
      </c>
      <c r="H15" s="309"/>
      <c r="I15" s="310"/>
      <c r="J15" s="203" t="s">
        <v>75</v>
      </c>
      <c r="K15" s="203" t="s">
        <v>75</v>
      </c>
      <c r="L15" s="309"/>
      <c r="M15" s="203" t="s">
        <v>75</v>
      </c>
      <c r="N15" s="203" t="s">
        <v>75</v>
      </c>
      <c r="O15" s="309"/>
      <c r="P15" s="418"/>
      <c r="Q15" s="419"/>
      <c r="R15" s="419"/>
      <c r="S15" s="37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hidden="1" thickTop="1">
      <c r="A16" s="240"/>
      <c r="B16" s="241" t="s">
        <v>30</v>
      </c>
      <c r="C16" s="220"/>
      <c r="D16" s="242"/>
      <c r="E16" s="242"/>
      <c r="F16" s="311"/>
      <c r="G16" s="386"/>
      <c r="H16" s="311"/>
      <c r="I16" s="312"/>
      <c r="J16" s="311"/>
      <c r="K16" s="311"/>
      <c r="L16" s="311"/>
      <c r="M16" s="311"/>
      <c r="N16" s="311"/>
      <c r="O16" s="311"/>
      <c r="P16" s="404"/>
      <c r="Q16" s="420"/>
      <c r="R16" s="420"/>
      <c r="S16" s="36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 hidden="1">
      <c r="A17" s="200" t="s">
        <v>12</v>
      </c>
      <c r="B17" s="15" t="s">
        <v>197</v>
      </c>
      <c r="C17" s="201" t="s">
        <v>9</v>
      </c>
      <c r="D17" s="202"/>
      <c r="E17" s="23"/>
      <c r="F17" s="203" t="s">
        <v>75</v>
      </c>
      <c r="G17" s="385" t="s">
        <v>75</v>
      </c>
      <c r="H17" s="313"/>
      <c r="I17" s="314"/>
      <c r="J17" s="203" t="s">
        <v>75</v>
      </c>
      <c r="K17" s="203" t="s">
        <v>75</v>
      </c>
      <c r="L17" s="313"/>
      <c r="M17" s="203" t="s">
        <v>75</v>
      </c>
      <c r="N17" s="203" t="s">
        <v>75</v>
      </c>
      <c r="O17" s="313"/>
      <c r="P17" s="406"/>
      <c r="Q17" s="405"/>
      <c r="R17" s="405"/>
      <c r="S17" s="20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2.75" customHeight="1" hidden="1">
      <c r="A18" s="28"/>
      <c r="B18" s="19" t="s">
        <v>31</v>
      </c>
      <c r="C18" s="201"/>
      <c r="D18" s="9"/>
      <c r="E18" s="9"/>
      <c r="F18" s="141"/>
      <c r="G18" s="381"/>
      <c r="H18" s="141"/>
      <c r="I18" s="314"/>
      <c r="J18" s="141"/>
      <c r="K18" s="141"/>
      <c r="L18" s="141"/>
      <c r="M18" s="141"/>
      <c r="N18" s="141"/>
      <c r="O18" s="141"/>
      <c r="P18" s="406"/>
      <c r="Q18" s="421"/>
      <c r="R18" s="421"/>
      <c r="S18" s="35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3.25" customHeight="1" hidden="1">
      <c r="A19" s="72" t="s">
        <v>13</v>
      </c>
      <c r="B19" s="15"/>
      <c r="C19" s="201"/>
      <c r="D19" s="21" t="s">
        <v>38</v>
      </c>
      <c r="E19" s="23">
        <v>2015</v>
      </c>
      <c r="F19" s="150" t="s">
        <v>75</v>
      </c>
      <c r="G19" s="387" t="s">
        <v>75</v>
      </c>
      <c r="H19" s="57"/>
      <c r="I19" s="56"/>
      <c r="J19" s="150" t="s">
        <v>75</v>
      </c>
      <c r="K19" s="150" t="s">
        <v>75</v>
      </c>
      <c r="L19" s="24"/>
      <c r="M19" s="150" t="s">
        <v>75</v>
      </c>
      <c r="N19" s="150" t="s">
        <v>75</v>
      </c>
      <c r="O19" s="24"/>
      <c r="P19" s="407"/>
      <c r="Q19" s="407"/>
      <c r="R19" s="407"/>
      <c r="S19" s="35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21.75" customHeight="1" hidden="1">
      <c r="A20" s="72" t="s">
        <v>14</v>
      </c>
      <c r="B20" s="23"/>
      <c r="C20" s="201"/>
      <c r="D20" s="21" t="s">
        <v>39</v>
      </c>
      <c r="E20" s="23" t="s">
        <v>199</v>
      </c>
      <c r="F20" s="150" t="s">
        <v>75</v>
      </c>
      <c r="G20" s="387" t="s">
        <v>75</v>
      </c>
      <c r="H20" s="57"/>
      <c r="I20" s="56"/>
      <c r="J20" s="150" t="s">
        <v>75</v>
      </c>
      <c r="K20" s="150" t="s">
        <v>75</v>
      </c>
      <c r="L20" s="57"/>
      <c r="M20" s="150" t="s">
        <v>75</v>
      </c>
      <c r="N20" s="150" t="s">
        <v>75</v>
      </c>
      <c r="O20" s="57"/>
      <c r="P20" s="407"/>
      <c r="Q20" s="407"/>
      <c r="R20" s="407"/>
      <c r="S20" s="35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83.25" customHeight="1" hidden="1">
      <c r="A21" s="218" t="s">
        <v>17</v>
      </c>
      <c r="B21" s="219" t="s">
        <v>198</v>
      </c>
      <c r="C21" s="235" t="s">
        <v>9</v>
      </c>
      <c r="D21" s="236"/>
      <c r="E21" s="221"/>
      <c r="F21" s="142" t="s">
        <v>75</v>
      </c>
      <c r="G21" s="388" t="s">
        <v>75</v>
      </c>
      <c r="H21" s="315"/>
      <c r="I21" s="312"/>
      <c r="J21" s="142" t="s">
        <v>75</v>
      </c>
      <c r="K21" s="142" t="s">
        <v>75</v>
      </c>
      <c r="L21" s="315"/>
      <c r="M21" s="142" t="s">
        <v>75</v>
      </c>
      <c r="N21" s="142" t="s">
        <v>75</v>
      </c>
      <c r="O21" s="315"/>
      <c r="P21" s="404"/>
      <c r="Q21" s="422"/>
      <c r="R21" s="422"/>
      <c r="S21" s="23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2.75" customHeight="1" hidden="1">
      <c r="A22" s="28"/>
      <c r="B22" s="19" t="s">
        <v>31</v>
      </c>
      <c r="C22" s="201"/>
      <c r="D22" s="9"/>
      <c r="E22" s="9"/>
      <c r="F22" s="141"/>
      <c r="G22" s="381"/>
      <c r="H22" s="141"/>
      <c r="I22" s="314"/>
      <c r="J22" s="141"/>
      <c r="K22" s="141"/>
      <c r="L22" s="141"/>
      <c r="M22" s="141"/>
      <c r="N22" s="141"/>
      <c r="O22" s="141"/>
      <c r="P22" s="406"/>
      <c r="Q22" s="421"/>
      <c r="R22" s="421"/>
      <c r="S22" s="35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3.5" customHeight="1" hidden="1">
      <c r="A23" s="33" t="s">
        <v>18</v>
      </c>
      <c r="B23" s="15"/>
      <c r="C23" s="201"/>
      <c r="D23" s="21" t="s">
        <v>38</v>
      </c>
      <c r="E23" s="23">
        <v>2015</v>
      </c>
      <c r="F23" s="150" t="s">
        <v>75</v>
      </c>
      <c r="G23" s="387" t="s">
        <v>75</v>
      </c>
      <c r="H23" s="57"/>
      <c r="I23" s="56"/>
      <c r="J23" s="150" t="s">
        <v>75</v>
      </c>
      <c r="K23" s="150" t="s">
        <v>75</v>
      </c>
      <c r="L23" s="24"/>
      <c r="M23" s="150" t="s">
        <v>75</v>
      </c>
      <c r="N23" s="150" t="s">
        <v>75</v>
      </c>
      <c r="O23" s="24"/>
      <c r="P23" s="407"/>
      <c r="Q23" s="407"/>
      <c r="R23" s="407"/>
      <c r="S23" s="35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25.5" customHeight="1" hidden="1" thickBot="1">
      <c r="A24" s="250" t="s">
        <v>19</v>
      </c>
      <c r="B24" s="251"/>
      <c r="C24" s="252"/>
      <c r="D24" s="253" t="s">
        <v>39</v>
      </c>
      <c r="E24" s="251" t="s">
        <v>199</v>
      </c>
      <c r="F24" s="254" t="s">
        <v>75</v>
      </c>
      <c r="G24" s="389" t="s">
        <v>75</v>
      </c>
      <c r="H24" s="255"/>
      <c r="I24" s="256"/>
      <c r="J24" s="254" t="s">
        <v>75</v>
      </c>
      <c r="K24" s="254" t="s">
        <v>75</v>
      </c>
      <c r="L24" s="255"/>
      <c r="M24" s="254" t="s">
        <v>75</v>
      </c>
      <c r="N24" s="254" t="s">
        <v>75</v>
      </c>
      <c r="O24" s="255"/>
      <c r="P24" s="408"/>
      <c r="Q24" s="408"/>
      <c r="R24" s="408"/>
      <c r="S24" s="369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328" customFormat="1" ht="49.5" customHeight="1" thickBot="1" thickTop="1">
      <c r="A25" s="267" t="s">
        <v>2</v>
      </c>
      <c r="B25" s="268" t="s">
        <v>239</v>
      </c>
      <c r="C25" s="602" t="s">
        <v>249</v>
      </c>
      <c r="D25" s="323" t="s">
        <v>27</v>
      </c>
      <c r="E25" s="324">
        <v>2015</v>
      </c>
      <c r="F25" s="325" t="s">
        <v>75</v>
      </c>
      <c r="G25" s="390">
        <f>G27</f>
        <v>5820</v>
      </c>
      <c r="H25" s="272">
        <f>H27</f>
        <v>1.3</v>
      </c>
      <c r="I25" s="403">
        <f>I27</f>
        <v>7299.799999999999</v>
      </c>
      <c r="J25" s="325" t="s">
        <v>75</v>
      </c>
      <c r="K25" s="390">
        <v>1020</v>
      </c>
      <c r="L25" s="326">
        <v>0.2</v>
      </c>
      <c r="M25" s="325" t="s">
        <v>75</v>
      </c>
      <c r="N25" s="390">
        <f aca="true" t="shared" si="0" ref="N25:S25">N27</f>
        <v>5820</v>
      </c>
      <c r="O25" s="272">
        <f t="shared" si="0"/>
        <v>1.3</v>
      </c>
      <c r="P25" s="403">
        <f t="shared" si="0"/>
        <v>7299.799999999999</v>
      </c>
      <c r="Q25" s="403">
        <f t="shared" si="0"/>
        <v>3235.5</v>
      </c>
      <c r="R25" s="403">
        <f t="shared" si="0"/>
        <v>4064.2999999999997</v>
      </c>
      <c r="S25" s="334">
        <f t="shared" si="0"/>
        <v>0.5567686785939341</v>
      </c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</row>
    <row r="26" spans="1:220" ht="17.25" customHeight="1" thickTop="1">
      <c r="A26" s="240"/>
      <c r="B26" s="241" t="s">
        <v>30</v>
      </c>
      <c r="C26" s="603"/>
      <c r="D26" s="242"/>
      <c r="E26" s="242"/>
      <c r="F26" s="311"/>
      <c r="G26" s="386"/>
      <c r="H26" s="312"/>
      <c r="I26" s="404"/>
      <c r="J26" s="311"/>
      <c r="K26" s="386"/>
      <c r="L26" s="311"/>
      <c r="M26" s="311"/>
      <c r="N26" s="386"/>
      <c r="O26" s="312"/>
      <c r="P26" s="404"/>
      <c r="Q26" s="420"/>
      <c r="R26" s="420"/>
      <c r="S26" s="36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328" customFormat="1" ht="33" customHeight="1">
      <c r="A27" s="239" t="s">
        <v>12</v>
      </c>
      <c r="B27" s="219" t="s">
        <v>241</v>
      </c>
      <c r="C27" s="603"/>
      <c r="D27" s="323" t="s">
        <v>27</v>
      </c>
      <c r="E27" s="324">
        <v>2015</v>
      </c>
      <c r="F27" s="329" t="s">
        <v>75</v>
      </c>
      <c r="G27" s="391">
        <f>G32</f>
        <v>5820</v>
      </c>
      <c r="H27" s="62">
        <v>1.3</v>
      </c>
      <c r="I27" s="405">
        <f>I32</f>
        <v>7299.799999999999</v>
      </c>
      <c r="J27" s="329" t="s">
        <v>75</v>
      </c>
      <c r="K27" s="391">
        <v>1020</v>
      </c>
      <c r="L27" s="330">
        <v>0.2</v>
      </c>
      <c r="M27" s="329" t="s">
        <v>75</v>
      </c>
      <c r="N27" s="391">
        <f>N32</f>
        <v>5820</v>
      </c>
      <c r="O27" s="62">
        <v>1.3</v>
      </c>
      <c r="P27" s="405">
        <f>P32</f>
        <v>7299.799999999999</v>
      </c>
      <c r="Q27" s="405">
        <f>Q32</f>
        <v>3235.5</v>
      </c>
      <c r="R27" s="405">
        <f>R32</f>
        <v>4064.2999999999997</v>
      </c>
      <c r="S27" s="335">
        <f>S32</f>
        <v>0.5567686785939341</v>
      </c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</row>
    <row r="28" spans="1:220" ht="19.5" customHeight="1" hidden="1">
      <c r="A28" s="33"/>
      <c r="B28" s="55" t="s">
        <v>225</v>
      </c>
      <c r="C28" s="603"/>
      <c r="D28" s="22"/>
      <c r="E28" s="23"/>
      <c r="F28" s="203" t="s">
        <v>75</v>
      </c>
      <c r="G28" s="381"/>
      <c r="H28" s="314"/>
      <c r="I28" s="406"/>
      <c r="J28" s="203" t="s">
        <v>75</v>
      </c>
      <c r="K28" s="381"/>
      <c r="L28" s="141"/>
      <c r="M28" s="203" t="s">
        <v>75</v>
      </c>
      <c r="N28" s="381"/>
      <c r="O28" s="314"/>
      <c r="P28" s="406"/>
      <c r="Q28" s="405"/>
      <c r="R28" s="405"/>
      <c r="S28" s="20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 hidden="1">
      <c r="A29" s="33"/>
      <c r="B29" s="19" t="s">
        <v>31</v>
      </c>
      <c r="C29" s="603"/>
      <c r="D29" s="9"/>
      <c r="E29" s="9"/>
      <c r="F29" s="141"/>
      <c r="G29" s="381"/>
      <c r="H29" s="314"/>
      <c r="I29" s="406"/>
      <c r="J29" s="141"/>
      <c r="K29" s="381"/>
      <c r="L29" s="141"/>
      <c r="M29" s="141"/>
      <c r="N29" s="381"/>
      <c r="O29" s="314"/>
      <c r="P29" s="406"/>
      <c r="Q29" s="421"/>
      <c r="R29" s="421"/>
      <c r="S29" s="35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 hidden="1">
      <c r="A30" s="33" t="s">
        <v>21</v>
      </c>
      <c r="B30" s="8"/>
      <c r="C30" s="603"/>
      <c r="D30" s="21" t="s">
        <v>28</v>
      </c>
      <c r="E30" s="23">
        <v>2015</v>
      </c>
      <c r="F30" s="203" t="s">
        <v>75</v>
      </c>
      <c r="G30" s="382"/>
      <c r="H30" s="56"/>
      <c r="I30" s="407"/>
      <c r="J30" s="203" t="s">
        <v>75</v>
      </c>
      <c r="K30" s="382"/>
      <c r="L30" s="416"/>
      <c r="M30" s="203" t="s">
        <v>75</v>
      </c>
      <c r="N30" s="382"/>
      <c r="O30" s="56"/>
      <c r="P30" s="407"/>
      <c r="Q30" s="407"/>
      <c r="R30" s="407"/>
      <c r="S30" s="35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12.75" customHeight="1" hidden="1">
      <c r="A31" s="33" t="s">
        <v>22</v>
      </c>
      <c r="B31" s="8"/>
      <c r="C31" s="603"/>
      <c r="D31" s="21" t="s">
        <v>28</v>
      </c>
      <c r="E31" s="23">
        <v>2015</v>
      </c>
      <c r="F31" s="203" t="s">
        <v>75</v>
      </c>
      <c r="G31" s="382"/>
      <c r="H31" s="56"/>
      <c r="I31" s="407"/>
      <c r="J31" s="203" t="s">
        <v>75</v>
      </c>
      <c r="K31" s="382"/>
      <c r="L31" s="416"/>
      <c r="M31" s="203" t="s">
        <v>75</v>
      </c>
      <c r="N31" s="382"/>
      <c r="O31" s="56"/>
      <c r="P31" s="407"/>
      <c r="Q31" s="407"/>
      <c r="R31" s="407"/>
      <c r="S31" s="37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328" customFormat="1" ht="21.75" customHeight="1">
      <c r="A32" s="331"/>
      <c r="B32" s="55" t="s">
        <v>248</v>
      </c>
      <c r="C32" s="603"/>
      <c r="D32" s="323" t="s">
        <v>27</v>
      </c>
      <c r="E32" s="324">
        <v>2015</v>
      </c>
      <c r="F32" s="329" t="s">
        <v>75</v>
      </c>
      <c r="G32" s="391">
        <f>SUM(G34:G35)</f>
        <v>5820</v>
      </c>
      <c r="H32" s="62">
        <v>1.3</v>
      </c>
      <c r="I32" s="405">
        <f>SUM(I34:I35)</f>
        <v>7299.799999999999</v>
      </c>
      <c r="J32" s="329" t="s">
        <v>75</v>
      </c>
      <c r="K32" s="391">
        <v>1020</v>
      </c>
      <c r="L32" s="330">
        <v>0.2</v>
      </c>
      <c r="M32" s="329" t="s">
        <v>75</v>
      </c>
      <c r="N32" s="391">
        <f>SUM(N34:N35)</f>
        <v>5820</v>
      </c>
      <c r="O32" s="62">
        <v>1.3</v>
      </c>
      <c r="P32" s="405">
        <f>SUM(P34:P35)</f>
        <v>7299.799999999999</v>
      </c>
      <c r="Q32" s="405">
        <f>SUM(Q34:Q35)</f>
        <v>3235.5</v>
      </c>
      <c r="R32" s="405">
        <f>SUM(R34:R35)</f>
        <v>4064.2999999999997</v>
      </c>
      <c r="S32" s="335">
        <f>R32/P32</f>
        <v>0.5567686785939341</v>
      </c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7"/>
      <c r="EX32" s="327"/>
      <c r="EY32" s="327"/>
      <c r="EZ32" s="327"/>
      <c r="FA32" s="327"/>
      <c r="FB32" s="327"/>
      <c r="FC32" s="327"/>
      <c r="FD32" s="327"/>
      <c r="FE32" s="327"/>
      <c r="FF32" s="327"/>
      <c r="FG32" s="327"/>
      <c r="FH32" s="327"/>
      <c r="FI32" s="327"/>
      <c r="FJ32" s="327"/>
      <c r="FK32" s="327"/>
      <c r="FL32" s="327"/>
      <c r="FM32" s="327"/>
      <c r="FN32" s="327"/>
      <c r="FO32" s="327"/>
      <c r="FP32" s="327"/>
      <c r="FQ32" s="327"/>
      <c r="FR32" s="327"/>
      <c r="FS32" s="327"/>
      <c r="FT32" s="327"/>
      <c r="FU32" s="327"/>
      <c r="FV32" s="327"/>
      <c r="FW32" s="327"/>
      <c r="FX32" s="327"/>
      <c r="FY32" s="327"/>
      <c r="FZ32" s="327"/>
      <c r="GA32" s="327"/>
      <c r="GB32" s="327"/>
      <c r="GC32" s="327"/>
      <c r="GD32" s="327"/>
      <c r="GE32" s="327"/>
      <c r="GF32" s="327"/>
      <c r="GG32" s="327"/>
      <c r="GH32" s="327"/>
      <c r="GI32" s="327"/>
      <c r="GJ32" s="327"/>
      <c r="GK32" s="327"/>
      <c r="GL32" s="327"/>
      <c r="GM32" s="327"/>
      <c r="GN32" s="327"/>
      <c r="GO32" s="327"/>
      <c r="GP32" s="327"/>
      <c r="GQ32" s="327"/>
      <c r="GR32" s="327"/>
      <c r="GS32" s="327"/>
      <c r="GT32" s="327"/>
      <c r="GU32" s="327"/>
      <c r="GV32" s="327"/>
      <c r="GW32" s="327"/>
      <c r="GX32" s="327"/>
      <c r="GY32" s="327"/>
      <c r="GZ32" s="327"/>
      <c r="HA32" s="327"/>
      <c r="HB32" s="327"/>
      <c r="HC32" s="327"/>
      <c r="HD32" s="327"/>
      <c r="HE32" s="327"/>
      <c r="HF32" s="327"/>
      <c r="HG32" s="327"/>
      <c r="HH32" s="327"/>
      <c r="HI32" s="327"/>
      <c r="HJ32" s="327"/>
      <c r="HK32" s="327"/>
      <c r="HL32" s="327"/>
    </row>
    <row r="33" spans="1:220" ht="16.5" customHeight="1">
      <c r="A33" s="33"/>
      <c r="B33" s="19" t="s">
        <v>31</v>
      </c>
      <c r="C33" s="603"/>
      <c r="D33" s="9"/>
      <c r="E33" s="9"/>
      <c r="F33" s="141"/>
      <c r="G33" s="381"/>
      <c r="H33" s="314"/>
      <c r="I33" s="406"/>
      <c r="J33" s="141"/>
      <c r="K33" s="381"/>
      <c r="L33" s="141"/>
      <c r="M33" s="141"/>
      <c r="N33" s="381"/>
      <c r="O33" s="314"/>
      <c r="P33" s="406"/>
      <c r="Q33" s="421"/>
      <c r="R33" s="421"/>
      <c r="S33" s="353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ht="27" customHeight="1">
      <c r="A34" s="33" t="s">
        <v>13</v>
      </c>
      <c r="B34" s="23" t="s">
        <v>250</v>
      </c>
      <c r="C34" s="603"/>
      <c r="D34" s="21" t="s">
        <v>27</v>
      </c>
      <c r="E34" s="23">
        <v>2015</v>
      </c>
      <c r="F34" s="203" t="s">
        <v>75</v>
      </c>
      <c r="G34" s="382">
        <v>4800</v>
      </c>
      <c r="H34" s="415">
        <v>1.1</v>
      </c>
      <c r="I34" s="407">
        <f>'[1]ЗАЯВКА ДОРОГИ'!$K$14</f>
        <v>5964.901</v>
      </c>
      <c r="J34" s="203" t="s">
        <v>75</v>
      </c>
      <c r="K34" s="382">
        <v>0</v>
      </c>
      <c r="L34" s="416">
        <v>0</v>
      </c>
      <c r="M34" s="203" t="s">
        <v>75</v>
      </c>
      <c r="N34" s="382">
        <v>4800</v>
      </c>
      <c r="O34" s="415">
        <v>1.1</v>
      </c>
      <c r="P34" s="407">
        <f>I34</f>
        <v>5964.901</v>
      </c>
      <c r="Q34" s="407">
        <f>'[1]ЗАЯВКА ДОРОГИ'!$L$14</f>
        <v>2643.83</v>
      </c>
      <c r="R34" s="407">
        <f>P34-Q34</f>
        <v>3321.071</v>
      </c>
      <c r="S34" s="353">
        <f>R34/P34</f>
        <v>0.5567688382422441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ht="17.25" customHeight="1" thickBot="1">
      <c r="A35" s="33" t="s">
        <v>14</v>
      </c>
      <c r="B35" s="23" t="s">
        <v>251</v>
      </c>
      <c r="C35" s="604"/>
      <c r="D35" s="21" t="s">
        <v>27</v>
      </c>
      <c r="E35" s="23">
        <v>2015</v>
      </c>
      <c r="F35" s="203" t="s">
        <v>75</v>
      </c>
      <c r="G35" s="382">
        <v>1020</v>
      </c>
      <c r="H35" s="415">
        <v>0.2</v>
      </c>
      <c r="I35" s="407">
        <f>'[1]ЗАЯВКА ДОРОГИ'!$K$17</f>
        <v>1334.899</v>
      </c>
      <c r="J35" s="203" t="s">
        <v>75</v>
      </c>
      <c r="K35" s="382">
        <v>1020</v>
      </c>
      <c r="L35" s="416">
        <v>0.2</v>
      </c>
      <c r="M35" s="203" t="s">
        <v>75</v>
      </c>
      <c r="N35" s="382">
        <v>1020</v>
      </c>
      <c r="O35" s="415">
        <v>0.2</v>
      </c>
      <c r="P35" s="407">
        <f>I35</f>
        <v>1334.899</v>
      </c>
      <c r="Q35" s="407">
        <f>'[1]ЗАЯВКА ДОРОГИ'!$L$17</f>
        <v>591.67</v>
      </c>
      <c r="R35" s="407">
        <f>P35-Q35</f>
        <v>743.2289999999999</v>
      </c>
      <c r="S35" s="353">
        <f>R35/P35</f>
        <v>0.5567679652168441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ht="52.5" customHeight="1" hidden="1">
      <c r="A36" s="239" t="s">
        <v>23</v>
      </c>
      <c r="B36" s="219" t="s">
        <v>240</v>
      </c>
      <c r="C36" s="233"/>
      <c r="D36" s="9"/>
      <c r="E36" s="9"/>
      <c r="F36" s="203" t="s">
        <v>75</v>
      </c>
      <c r="G36" s="381"/>
      <c r="H36" s="332"/>
      <c r="I36" s="406"/>
      <c r="J36" s="203" t="s">
        <v>75</v>
      </c>
      <c r="K36" s="141"/>
      <c r="L36" s="141"/>
      <c r="M36" s="203" t="s">
        <v>75</v>
      </c>
      <c r="N36" s="141"/>
      <c r="O36" s="141"/>
      <c r="P36" s="314"/>
      <c r="Q36" s="10"/>
      <c r="R36" s="10"/>
      <c r="S36" s="35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ht="19.5" customHeight="1" hidden="1">
      <c r="A37" s="33"/>
      <c r="B37" s="55" t="s">
        <v>225</v>
      </c>
      <c r="C37" s="233"/>
      <c r="D37" s="22"/>
      <c r="E37" s="23"/>
      <c r="F37" s="203" t="s">
        <v>75</v>
      </c>
      <c r="G37" s="381"/>
      <c r="H37" s="70" t="s">
        <v>252</v>
      </c>
      <c r="I37" s="406"/>
      <c r="J37" s="203" t="s">
        <v>75</v>
      </c>
      <c r="K37" s="316"/>
      <c r="L37" s="316"/>
      <c r="M37" s="203" t="s">
        <v>75</v>
      </c>
      <c r="N37" s="316"/>
      <c r="O37" s="316"/>
      <c r="P37" s="314"/>
      <c r="Q37" s="62"/>
      <c r="R37" s="62"/>
      <c r="S37" s="20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ht="12.75" customHeight="1" hidden="1">
      <c r="A38" s="33"/>
      <c r="B38" s="19" t="s">
        <v>31</v>
      </c>
      <c r="C38" s="233"/>
      <c r="D38" s="9"/>
      <c r="E38" s="9"/>
      <c r="F38" s="141"/>
      <c r="G38" s="381"/>
      <c r="H38" s="141"/>
      <c r="I38" s="406"/>
      <c r="J38" s="141"/>
      <c r="K38" s="141"/>
      <c r="L38" s="141"/>
      <c r="M38" s="141"/>
      <c r="N38" s="141"/>
      <c r="O38" s="141"/>
      <c r="P38" s="314"/>
      <c r="Q38" s="10"/>
      <c r="R38" s="10"/>
      <c r="S38" s="35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ht="12.75" customHeight="1" hidden="1">
      <c r="A39" s="33" t="s">
        <v>24</v>
      </c>
      <c r="B39" s="8"/>
      <c r="C39" s="233"/>
      <c r="D39" s="21" t="s">
        <v>28</v>
      </c>
      <c r="E39" s="23">
        <v>2015</v>
      </c>
      <c r="F39" s="203" t="s">
        <v>75</v>
      </c>
      <c r="G39" s="382"/>
      <c r="H39" s="24"/>
      <c r="I39" s="407"/>
      <c r="J39" s="203" t="s">
        <v>75</v>
      </c>
      <c r="K39" s="24"/>
      <c r="L39" s="24"/>
      <c r="M39" s="203" t="s">
        <v>75</v>
      </c>
      <c r="N39" s="24"/>
      <c r="O39" s="24"/>
      <c r="P39" s="56"/>
      <c r="Q39" s="56"/>
      <c r="R39" s="56"/>
      <c r="S39" s="35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ht="12.75" customHeight="1" hidden="1">
      <c r="A40" s="33" t="s">
        <v>25</v>
      </c>
      <c r="B40" s="8"/>
      <c r="C40" s="233"/>
      <c r="D40" s="21" t="s">
        <v>28</v>
      </c>
      <c r="E40" s="23">
        <v>2015</v>
      </c>
      <c r="F40" s="203" t="s">
        <v>75</v>
      </c>
      <c r="G40" s="382"/>
      <c r="H40" s="24"/>
      <c r="I40" s="407"/>
      <c r="J40" s="203" t="s">
        <v>75</v>
      </c>
      <c r="K40" s="24"/>
      <c r="L40" s="24"/>
      <c r="M40" s="203" t="s">
        <v>75</v>
      </c>
      <c r="N40" s="24"/>
      <c r="O40" s="24"/>
      <c r="P40" s="56"/>
      <c r="Q40" s="56"/>
      <c r="R40" s="56"/>
      <c r="S40" s="37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ht="21.75" customHeight="1" hidden="1">
      <c r="A41" s="33"/>
      <c r="B41" s="55" t="s">
        <v>224</v>
      </c>
      <c r="C41" s="233"/>
      <c r="D41" s="22"/>
      <c r="E41" s="23"/>
      <c r="F41" s="203" t="s">
        <v>75</v>
      </c>
      <c r="G41" s="381"/>
      <c r="H41" s="316"/>
      <c r="I41" s="406"/>
      <c r="J41" s="203" t="s">
        <v>75</v>
      </c>
      <c r="K41" s="316"/>
      <c r="L41" s="316"/>
      <c r="M41" s="203" t="s">
        <v>75</v>
      </c>
      <c r="N41" s="316"/>
      <c r="O41" s="316"/>
      <c r="P41" s="314"/>
      <c r="Q41" s="62"/>
      <c r="R41" s="62"/>
      <c r="S41" s="20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ht="12.75" customHeight="1" hidden="1">
      <c r="A42" s="33"/>
      <c r="B42" s="19" t="s">
        <v>31</v>
      </c>
      <c r="C42" s="233"/>
      <c r="D42" s="9"/>
      <c r="E42" s="9"/>
      <c r="F42" s="141"/>
      <c r="G42" s="381"/>
      <c r="H42" s="141"/>
      <c r="I42" s="406"/>
      <c r="J42" s="141"/>
      <c r="K42" s="141"/>
      <c r="L42" s="141"/>
      <c r="M42" s="141"/>
      <c r="N42" s="141"/>
      <c r="O42" s="141"/>
      <c r="P42" s="314"/>
      <c r="Q42" s="10"/>
      <c r="R42" s="10"/>
      <c r="S42" s="35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ht="12.75" customHeight="1" hidden="1">
      <c r="A43" s="33" t="s">
        <v>201</v>
      </c>
      <c r="B43" s="23"/>
      <c r="C43" s="233"/>
      <c r="D43" s="21" t="s">
        <v>27</v>
      </c>
      <c r="E43" s="23">
        <v>2015</v>
      </c>
      <c r="F43" s="203" t="s">
        <v>75</v>
      </c>
      <c r="G43" s="382"/>
      <c r="H43" s="57"/>
      <c r="I43" s="407"/>
      <c r="J43" s="203" t="s">
        <v>75</v>
      </c>
      <c r="K43" s="24"/>
      <c r="L43" s="57"/>
      <c r="M43" s="203" t="s">
        <v>75</v>
      </c>
      <c r="N43" s="24"/>
      <c r="O43" s="57"/>
      <c r="P43" s="56"/>
      <c r="Q43" s="56"/>
      <c r="R43" s="56"/>
      <c r="S43" s="35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ht="12.75" customHeight="1" hidden="1" thickBot="1">
      <c r="A44" s="250" t="s">
        <v>202</v>
      </c>
      <c r="B44" s="251"/>
      <c r="C44" s="233"/>
      <c r="D44" s="253" t="s">
        <v>27</v>
      </c>
      <c r="E44" s="251">
        <v>2015</v>
      </c>
      <c r="F44" s="270" t="s">
        <v>75</v>
      </c>
      <c r="G44" s="392"/>
      <c r="H44" s="255"/>
      <c r="I44" s="408"/>
      <c r="J44" s="270" t="s">
        <v>75</v>
      </c>
      <c r="K44" s="271"/>
      <c r="L44" s="255"/>
      <c r="M44" s="270" t="s">
        <v>75</v>
      </c>
      <c r="N44" s="271"/>
      <c r="O44" s="255"/>
      <c r="P44" s="256"/>
      <c r="Q44" s="256"/>
      <c r="R44" s="256"/>
      <c r="S44" s="369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348" customFormat="1" ht="52.5" customHeight="1" thickBot="1" thickTop="1">
      <c r="A45" s="267" t="s">
        <v>3</v>
      </c>
      <c r="B45" s="268" t="s">
        <v>191</v>
      </c>
      <c r="C45" s="615" t="s">
        <v>249</v>
      </c>
      <c r="D45" s="323" t="s">
        <v>27</v>
      </c>
      <c r="E45" s="324">
        <v>2015</v>
      </c>
      <c r="F45" s="349" t="s">
        <v>143</v>
      </c>
      <c r="G45" s="390">
        <f>G47+G57</f>
        <v>965</v>
      </c>
      <c r="H45" s="347" t="s">
        <v>75</v>
      </c>
      <c r="I45" s="403">
        <f>I47+I57</f>
        <v>728.372</v>
      </c>
      <c r="J45" s="349" t="s">
        <v>2</v>
      </c>
      <c r="K45" s="425">
        <v>300</v>
      </c>
      <c r="L45" s="273" t="s">
        <v>75</v>
      </c>
      <c r="M45" s="349" t="s">
        <v>143</v>
      </c>
      <c r="N45" s="425">
        <f>N47+N57</f>
        <v>965</v>
      </c>
      <c r="O45" s="350" t="s">
        <v>75</v>
      </c>
      <c r="P45" s="403">
        <f>P47+P57</f>
        <v>728.372</v>
      </c>
      <c r="Q45" s="403">
        <f>Q47+Q57</f>
        <v>410.30000000000007</v>
      </c>
      <c r="R45" s="403">
        <f>R47+R57</f>
        <v>318.072</v>
      </c>
      <c r="S45" s="351">
        <f>R45/P45</f>
        <v>0.43668894466014624</v>
      </c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7"/>
      <c r="CT45" s="327"/>
      <c r="CU45" s="327"/>
      <c r="CV45" s="327"/>
      <c r="CW45" s="327"/>
      <c r="CX45" s="327"/>
      <c r="CY45" s="327"/>
      <c r="CZ45" s="327"/>
      <c r="DA45" s="327"/>
      <c r="DB45" s="327"/>
      <c r="DC45" s="327"/>
      <c r="DD45" s="327"/>
      <c r="DE45" s="327"/>
      <c r="DF45" s="327"/>
      <c r="DG45" s="327"/>
      <c r="DH45" s="327"/>
      <c r="DI45" s="327"/>
      <c r="DJ45" s="327"/>
      <c r="DK45" s="327"/>
      <c r="DL45" s="327"/>
      <c r="DM45" s="327"/>
      <c r="DN45" s="327"/>
      <c r="DO45" s="327"/>
      <c r="DP45" s="327"/>
      <c r="DQ45" s="327"/>
      <c r="DR45" s="327"/>
      <c r="DS45" s="327"/>
      <c r="DT45" s="327"/>
      <c r="DU45" s="327"/>
      <c r="DV45" s="327"/>
      <c r="DW45" s="327"/>
      <c r="DX45" s="327"/>
      <c r="DY45" s="327"/>
      <c r="DZ45" s="327"/>
      <c r="EA45" s="327"/>
      <c r="EB45" s="327"/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7"/>
      <c r="EN45" s="327"/>
      <c r="EO45" s="327"/>
      <c r="EP45" s="327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27"/>
      <c r="FE45" s="327"/>
      <c r="FF45" s="327"/>
      <c r="FG45" s="327"/>
      <c r="FH45" s="327"/>
      <c r="FI45" s="327"/>
      <c r="FJ45" s="327"/>
      <c r="FK45" s="327"/>
      <c r="FL45" s="327"/>
      <c r="FM45" s="327"/>
      <c r="FN45" s="327"/>
      <c r="FO45" s="327"/>
      <c r="FP45" s="327"/>
      <c r="FQ45" s="327"/>
      <c r="FR45" s="327"/>
      <c r="FS45" s="327"/>
      <c r="FT45" s="327"/>
      <c r="FU45" s="327"/>
      <c r="FV45" s="327"/>
      <c r="FW45" s="327"/>
      <c r="FX45" s="327"/>
      <c r="FY45" s="327"/>
      <c r="FZ45" s="327"/>
      <c r="GA45" s="327"/>
      <c r="GB45" s="327"/>
      <c r="GC45" s="327"/>
      <c r="GD45" s="327"/>
      <c r="GE45" s="327"/>
      <c r="GF45" s="327"/>
      <c r="GG45" s="327"/>
      <c r="GH45" s="327"/>
      <c r="GI45" s="327"/>
      <c r="GJ45" s="327"/>
      <c r="GK45" s="327"/>
      <c r="GL45" s="327"/>
      <c r="GM45" s="327"/>
      <c r="GN45" s="327"/>
      <c r="GO45" s="327"/>
      <c r="GP45" s="327"/>
      <c r="GQ45" s="327"/>
      <c r="GR45" s="327"/>
      <c r="GS45" s="327"/>
      <c r="GT45" s="327"/>
      <c r="GU45" s="327"/>
      <c r="GV45" s="327"/>
      <c r="GW45" s="327"/>
      <c r="GX45" s="327"/>
      <c r="GY45" s="327"/>
      <c r="GZ45" s="327"/>
      <c r="HA45" s="327"/>
      <c r="HB45" s="327"/>
      <c r="HC45" s="327"/>
      <c r="HD45" s="327"/>
      <c r="HE45" s="327"/>
      <c r="HF45" s="327"/>
      <c r="HG45" s="327"/>
      <c r="HH45" s="327"/>
      <c r="HI45" s="327"/>
      <c r="HJ45" s="327"/>
      <c r="HK45" s="327"/>
      <c r="HL45" s="327"/>
    </row>
    <row r="46" spans="1:220" s="2" customFormat="1" ht="15" customHeight="1" thickTop="1">
      <c r="A46" s="146"/>
      <c r="B46" s="183" t="s">
        <v>16</v>
      </c>
      <c r="C46" s="603"/>
      <c r="D46" s="184"/>
      <c r="E46" s="185"/>
      <c r="F46" s="317"/>
      <c r="G46" s="393"/>
      <c r="H46" s="317"/>
      <c r="I46" s="409"/>
      <c r="J46" s="317"/>
      <c r="K46" s="426"/>
      <c r="L46" s="317"/>
      <c r="M46" s="317"/>
      <c r="N46" s="426"/>
      <c r="O46" s="317"/>
      <c r="P46" s="409"/>
      <c r="Q46" s="409"/>
      <c r="R46" s="409"/>
      <c r="S46" s="36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348" customFormat="1" ht="33.75" customHeight="1">
      <c r="A47" s="274" t="s">
        <v>20</v>
      </c>
      <c r="B47" s="15" t="s">
        <v>36</v>
      </c>
      <c r="C47" s="603"/>
      <c r="D47" s="323" t="s">
        <v>27</v>
      </c>
      <c r="E47" s="324">
        <v>2015</v>
      </c>
      <c r="F47" s="352" t="s">
        <v>3</v>
      </c>
      <c r="G47" s="383">
        <f>G53</f>
        <v>805</v>
      </c>
      <c r="H47" s="347" t="s">
        <v>75</v>
      </c>
      <c r="I47" s="410">
        <f>I53</f>
        <v>589.799</v>
      </c>
      <c r="J47" s="352" t="s">
        <v>2</v>
      </c>
      <c r="K47" s="323">
        <v>300</v>
      </c>
      <c r="L47" s="350" t="s">
        <v>75</v>
      </c>
      <c r="M47" s="352" t="s">
        <v>3</v>
      </c>
      <c r="N47" s="323">
        <f>N53</f>
        <v>805</v>
      </c>
      <c r="O47" s="350" t="s">
        <v>75</v>
      </c>
      <c r="P47" s="410">
        <f>P53</f>
        <v>589.799</v>
      </c>
      <c r="Q47" s="410">
        <f>Q53</f>
        <v>332.20000000000005</v>
      </c>
      <c r="R47" s="410">
        <f>R53</f>
        <v>257.599</v>
      </c>
      <c r="S47" s="353">
        <f>R47/P47</f>
        <v>0.43675726815406607</v>
      </c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7"/>
      <c r="DX47" s="327"/>
      <c r="DY47" s="327"/>
      <c r="DZ47" s="327"/>
      <c r="EA47" s="327"/>
      <c r="EB47" s="327"/>
      <c r="EC47" s="327"/>
      <c r="ED47" s="327"/>
      <c r="EE47" s="327"/>
      <c r="EF47" s="327"/>
      <c r="EG47" s="327"/>
      <c r="EH47" s="327"/>
      <c r="EI47" s="327"/>
      <c r="EJ47" s="327"/>
      <c r="EK47" s="327"/>
      <c r="EL47" s="327"/>
      <c r="EM47" s="327"/>
      <c r="EN47" s="327"/>
      <c r="EO47" s="327"/>
      <c r="EP47" s="327"/>
      <c r="EQ47" s="327"/>
      <c r="ER47" s="327"/>
      <c r="ES47" s="327"/>
      <c r="ET47" s="327"/>
      <c r="EU47" s="327"/>
      <c r="EV47" s="327"/>
      <c r="EW47" s="327"/>
      <c r="EX47" s="327"/>
      <c r="EY47" s="327"/>
      <c r="EZ47" s="327"/>
      <c r="FA47" s="327"/>
      <c r="FB47" s="327"/>
      <c r="FC47" s="327"/>
      <c r="FD47" s="327"/>
      <c r="FE47" s="327"/>
      <c r="FF47" s="327"/>
      <c r="FG47" s="327"/>
      <c r="FH47" s="327"/>
      <c r="FI47" s="327"/>
      <c r="FJ47" s="327"/>
      <c r="FK47" s="327"/>
      <c r="FL47" s="327"/>
      <c r="FM47" s="327"/>
      <c r="FN47" s="327"/>
      <c r="FO47" s="327"/>
      <c r="FP47" s="327"/>
      <c r="FQ47" s="327"/>
      <c r="FR47" s="327"/>
      <c r="FS47" s="327"/>
      <c r="FT47" s="327"/>
      <c r="FU47" s="327"/>
      <c r="FV47" s="327"/>
      <c r="FW47" s="327"/>
      <c r="FX47" s="327"/>
      <c r="FY47" s="327"/>
      <c r="FZ47" s="327"/>
      <c r="GA47" s="327"/>
      <c r="GB47" s="327"/>
      <c r="GC47" s="327"/>
      <c r="GD47" s="327"/>
      <c r="GE47" s="327"/>
      <c r="GF47" s="327"/>
      <c r="GG47" s="327"/>
      <c r="GH47" s="327"/>
      <c r="GI47" s="327"/>
      <c r="GJ47" s="327"/>
      <c r="GK47" s="327"/>
      <c r="GL47" s="327"/>
      <c r="GM47" s="327"/>
      <c r="GN47" s="327"/>
      <c r="GO47" s="327"/>
      <c r="GP47" s="327"/>
      <c r="GQ47" s="327"/>
      <c r="GR47" s="327"/>
      <c r="GS47" s="327"/>
      <c r="GT47" s="327"/>
      <c r="GU47" s="327"/>
      <c r="GV47" s="327"/>
      <c r="GW47" s="327"/>
      <c r="GX47" s="327"/>
      <c r="GY47" s="327"/>
      <c r="GZ47" s="327"/>
      <c r="HA47" s="327"/>
      <c r="HB47" s="327"/>
      <c r="HC47" s="327"/>
      <c r="HD47" s="327"/>
      <c r="HE47" s="327"/>
      <c r="HF47" s="327"/>
      <c r="HG47" s="327"/>
      <c r="HH47" s="327"/>
      <c r="HI47" s="327"/>
      <c r="HJ47" s="327"/>
      <c r="HK47" s="327"/>
      <c r="HL47" s="327"/>
    </row>
    <row r="48" spans="1:220" s="348" customFormat="1" ht="14.25" customHeight="1" hidden="1">
      <c r="A48" s="16"/>
      <c r="B48" s="55" t="s">
        <v>15</v>
      </c>
      <c r="C48" s="603"/>
      <c r="D48" s="147"/>
      <c r="E48" s="148"/>
      <c r="F48" s="354"/>
      <c r="G48" s="394"/>
      <c r="H48" s="354"/>
      <c r="I48" s="411"/>
      <c r="J48" s="354"/>
      <c r="K48" s="427"/>
      <c r="L48" s="354"/>
      <c r="M48" s="354"/>
      <c r="N48" s="427"/>
      <c r="O48" s="354"/>
      <c r="P48" s="411"/>
      <c r="Q48" s="411"/>
      <c r="R48" s="411"/>
      <c r="S48" s="353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  <c r="DQ48" s="327"/>
      <c r="DR48" s="327"/>
      <c r="DS48" s="327"/>
      <c r="DT48" s="327"/>
      <c r="DU48" s="327"/>
      <c r="DV48" s="327"/>
      <c r="DW48" s="327"/>
      <c r="DX48" s="327"/>
      <c r="DY48" s="327"/>
      <c r="DZ48" s="327"/>
      <c r="EA48" s="327"/>
      <c r="EB48" s="327"/>
      <c r="EC48" s="327"/>
      <c r="ED48" s="327"/>
      <c r="EE48" s="327"/>
      <c r="EF48" s="327"/>
      <c r="EG48" s="327"/>
      <c r="EH48" s="327"/>
      <c r="EI48" s="327"/>
      <c r="EJ48" s="327"/>
      <c r="EK48" s="327"/>
      <c r="EL48" s="327"/>
      <c r="EM48" s="327"/>
      <c r="EN48" s="327"/>
      <c r="EO48" s="327"/>
      <c r="EP48" s="327"/>
      <c r="EQ48" s="327"/>
      <c r="ER48" s="327"/>
      <c r="ES48" s="327"/>
      <c r="ET48" s="327"/>
      <c r="EU48" s="327"/>
      <c r="EV48" s="327"/>
      <c r="EW48" s="327"/>
      <c r="EX48" s="327"/>
      <c r="EY48" s="327"/>
      <c r="EZ48" s="327"/>
      <c r="FA48" s="327"/>
      <c r="FB48" s="327"/>
      <c r="FC48" s="327"/>
      <c r="FD48" s="327"/>
      <c r="FE48" s="327"/>
      <c r="FF48" s="327"/>
      <c r="FG48" s="327"/>
      <c r="FH48" s="327"/>
      <c r="FI48" s="327"/>
      <c r="FJ48" s="327"/>
      <c r="FK48" s="327"/>
      <c r="FL48" s="327"/>
      <c r="FM48" s="327"/>
      <c r="FN48" s="327"/>
      <c r="FO48" s="327"/>
      <c r="FP48" s="327"/>
      <c r="FQ48" s="327"/>
      <c r="FR48" s="327"/>
      <c r="FS48" s="327"/>
      <c r="FT48" s="327"/>
      <c r="FU48" s="327"/>
      <c r="FV48" s="327"/>
      <c r="FW48" s="327"/>
      <c r="FX48" s="327"/>
      <c r="FY48" s="327"/>
      <c r="FZ48" s="327"/>
      <c r="GA48" s="327"/>
      <c r="GB48" s="327"/>
      <c r="GC48" s="327"/>
      <c r="GD48" s="327"/>
      <c r="GE48" s="327"/>
      <c r="GF48" s="327"/>
      <c r="GG48" s="327"/>
      <c r="GH48" s="327"/>
      <c r="GI48" s="327"/>
      <c r="GJ48" s="327"/>
      <c r="GK48" s="327"/>
      <c r="GL48" s="327"/>
      <c r="GM48" s="327"/>
      <c r="GN48" s="327"/>
      <c r="GO48" s="327"/>
      <c r="GP48" s="327"/>
      <c r="GQ48" s="327"/>
      <c r="GR48" s="327"/>
      <c r="GS48" s="327"/>
      <c r="GT48" s="327"/>
      <c r="GU48" s="327"/>
      <c r="GV48" s="327"/>
      <c r="GW48" s="327"/>
      <c r="GX48" s="327"/>
      <c r="GY48" s="327"/>
      <c r="GZ48" s="327"/>
      <c r="HA48" s="327"/>
      <c r="HB48" s="327"/>
      <c r="HC48" s="327"/>
      <c r="HD48" s="327"/>
      <c r="HE48" s="327"/>
      <c r="HF48" s="327"/>
      <c r="HG48" s="327"/>
      <c r="HH48" s="327"/>
      <c r="HI48" s="327"/>
      <c r="HJ48" s="327"/>
      <c r="HK48" s="327"/>
      <c r="HL48" s="327"/>
    </row>
    <row r="49" spans="1:220" s="348" customFormat="1" ht="19.5" customHeight="1" hidden="1">
      <c r="A49" s="16"/>
      <c r="B49" s="55" t="s">
        <v>225</v>
      </c>
      <c r="C49" s="603"/>
      <c r="D49" s="355"/>
      <c r="E49" s="356"/>
      <c r="F49" s="357"/>
      <c r="G49" s="395"/>
      <c r="H49" s="359" t="s">
        <v>75</v>
      </c>
      <c r="I49" s="412"/>
      <c r="J49" s="358"/>
      <c r="K49" s="428"/>
      <c r="L49" s="360" t="s">
        <v>75</v>
      </c>
      <c r="M49" s="357"/>
      <c r="N49" s="428"/>
      <c r="O49" s="360" t="s">
        <v>75</v>
      </c>
      <c r="P49" s="412"/>
      <c r="Q49" s="412"/>
      <c r="R49" s="412"/>
      <c r="S49" s="361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7"/>
      <c r="DB49" s="327"/>
      <c r="DC49" s="327"/>
      <c r="DD49" s="327"/>
      <c r="DE49" s="327"/>
      <c r="DF49" s="327"/>
      <c r="DG49" s="327"/>
      <c r="DH49" s="327"/>
      <c r="DI49" s="327"/>
      <c r="DJ49" s="327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7"/>
      <c r="DW49" s="327"/>
      <c r="DX49" s="327"/>
      <c r="DY49" s="327"/>
      <c r="DZ49" s="327"/>
      <c r="EA49" s="327"/>
      <c r="EB49" s="327"/>
      <c r="EC49" s="327"/>
      <c r="ED49" s="327"/>
      <c r="EE49" s="327"/>
      <c r="EF49" s="327"/>
      <c r="EG49" s="327"/>
      <c r="EH49" s="327"/>
      <c r="EI49" s="327"/>
      <c r="EJ49" s="327"/>
      <c r="EK49" s="327"/>
      <c r="EL49" s="327"/>
      <c r="EM49" s="327"/>
      <c r="EN49" s="327"/>
      <c r="EO49" s="327"/>
      <c r="EP49" s="327"/>
      <c r="EQ49" s="327"/>
      <c r="ER49" s="327"/>
      <c r="ES49" s="327"/>
      <c r="ET49" s="327"/>
      <c r="EU49" s="327"/>
      <c r="EV49" s="327"/>
      <c r="EW49" s="327"/>
      <c r="EX49" s="327"/>
      <c r="EY49" s="327"/>
      <c r="EZ49" s="327"/>
      <c r="FA49" s="327"/>
      <c r="FB49" s="327"/>
      <c r="FC49" s="327"/>
      <c r="FD49" s="327"/>
      <c r="FE49" s="327"/>
      <c r="FF49" s="327"/>
      <c r="FG49" s="327"/>
      <c r="FH49" s="327"/>
      <c r="FI49" s="327"/>
      <c r="FJ49" s="327"/>
      <c r="FK49" s="327"/>
      <c r="FL49" s="327"/>
      <c r="FM49" s="327"/>
      <c r="FN49" s="327"/>
      <c r="FO49" s="327"/>
      <c r="FP49" s="327"/>
      <c r="FQ49" s="327"/>
      <c r="FR49" s="327"/>
      <c r="FS49" s="327"/>
      <c r="FT49" s="327"/>
      <c r="FU49" s="327"/>
      <c r="FV49" s="327"/>
      <c r="FW49" s="327"/>
      <c r="FX49" s="327"/>
      <c r="FY49" s="327"/>
      <c r="FZ49" s="327"/>
      <c r="GA49" s="327"/>
      <c r="GB49" s="327"/>
      <c r="GC49" s="327"/>
      <c r="GD49" s="327"/>
      <c r="GE49" s="327"/>
      <c r="GF49" s="327"/>
      <c r="GG49" s="327"/>
      <c r="GH49" s="327"/>
      <c r="GI49" s="327"/>
      <c r="GJ49" s="327"/>
      <c r="GK49" s="327"/>
      <c r="GL49" s="327"/>
      <c r="GM49" s="327"/>
      <c r="GN49" s="327"/>
      <c r="GO49" s="327"/>
      <c r="GP49" s="327"/>
      <c r="GQ49" s="327"/>
      <c r="GR49" s="327"/>
      <c r="GS49" s="327"/>
      <c r="GT49" s="327"/>
      <c r="GU49" s="327"/>
      <c r="GV49" s="327"/>
      <c r="GW49" s="327"/>
      <c r="GX49" s="327"/>
      <c r="GY49" s="327"/>
      <c r="GZ49" s="327"/>
      <c r="HA49" s="327"/>
      <c r="HB49" s="327"/>
      <c r="HC49" s="327"/>
      <c r="HD49" s="327"/>
      <c r="HE49" s="327"/>
      <c r="HF49" s="327"/>
      <c r="HG49" s="327"/>
      <c r="HH49" s="327"/>
      <c r="HI49" s="327"/>
      <c r="HJ49" s="327"/>
      <c r="HK49" s="327"/>
      <c r="HL49" s="327"/>
    </row>
    <row r="50" spans="1:220" s="348" customFormat="1" ht="14.25" customHeight="1" hidden="1">
      <c r="A50" s="16"/>
      <c r="B50" s="15" t="s">
        <v>31</v>
      </c>
      <c r="C50" s="603"/>
      <c r="D50" s="147"/>
      <c r="E50" s="148"/>
      <c r="F50" s="354"/>
      <c r="G50" s="394"/>
      <c r="H50" s="354"/>
      <c r="I50" s="411"/>
      <c r="J50" s="354"/>
      <c r="K50" s="427"/>
      <c r="L50" s="354"/>
      <c r="M50" s="354"/>
      <c r="N50" s="427"/>
      <c r="O50" s="354"/>
      <c r="P50" s="411"/>
      <c r="Q50" s="411"/>
      <c r="R50" s="411"/>
      <c r="S50" s="353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  <c r="EQ50" s="327"/>
      <c r="ER50" s="327"/>
      <c r="ES50" s="327"/>
      <c r="ET50" s="327"/>
      <c r="EU50" s="327"/>
      <c r="EV50" s="327"/>
      <c r="EW50" s="327"/>
      <c r="EX50" s="327"/>
      <c r="EY50" s="327"/>
      <c r="EZ50" s="327"/>
      <c r="FA50" s="327"/>
      <c r="FB50" s="327"/>
      <c r="FC50" s="327"/>
      <c r="FD50" s="327"/>
      <c r="FE50" s="327"/>
      <c r="FF50" s="327"/>
      <c r="FG50" s="327"/>
      <c r="FH50" s="327"/>
      <c r="FI50" s="327"/>
      <c r="FJ50" s="327"/>
      <c r="FK50" s="327"/>
      <c r="FL50" s="327"/>
      <c r="FM50" s="327"/>
      <c r="FN50" s="327"/>
      <c r="FO50" s="327"/>
      <c r="FP50" s="327"/>
      <c r="FQ50" s="327"/>
      <c r="FR50" s="327"/>
      <c r="FS50" s="327"/>
      <c r="FT50" s="327"/>
      <c r="FU50" s="327"/>
      <c r="FV50" s="327"/>
      <c r="FW50" s="327"/>
      <c r="FX50" s="327"/>
      <c r="FY50" s="327"/>
      <c r="FZ50" s="327"/>
      <c r="GA50" s="327"/>
      <c r="GB50" s="327"/>
      <c r="GC50" s="327"/>
      <c r="GD50" s="327"/>
      <c r="GE50" s="327"/>
      <c r="GF50" s="327"/>
      <c r="GG50" s="327"/>
      <c r="GH50" s="327"/>
      <c r="GI50" s="327"/>
      <c r="GJ50" s="327"/>
      <c r="GK50" s="327"/>
      <c r="GL50" s="327"/>
      <c r="GM50" s="327"/>
      <c r="GN50" s="327"/>
      <c r="GO50" s="327"/>
      <c r="GP50" s="327"/>
      <c r="GQ50" s="327"/>
      <c r="GR50" s="327"/>
      <c r="GS50" s="327"/>
      <c r="GT50" s="327"/>
      <c r="GU50" s="327"/>
      <c r="GV50" s="327"/>
      <c r="GW50" s="327"/>
      <c r="GX50" s="327"/>
      <c r="GY50" s="327"/>
      <c r="GZ50" s="327"/>
      <c r="HA50" s="327"/>
      <c r="HB50" s="327"/>
      <c r="HC50" s="327"/>
      <c r="HD50" s="327"/>
      <c r="HE50" s="327"/>
      <c r="HF50" s="327"/>
      <c r="HG50" s="327"/>
      <c r="HH50" s="327"/>
      <c r="HI50" s="327"/>
      <c r="HJ50" s="327"/>
      <c r="HK50" s="327"/>
      <c r="HL50" s="327"/>
    </row>
    <row r="51" spans="1:220" s="348" customFormat="1" ht="12.75" customHeight="1" hidden="1">
      <c r="A51" s="16" t="s">
        <v>203</v>
      </c>
      <c r="B51" s="15"/>
      <c r="C51" s="603"/>
      <c r="D51" s="362" t="s">
        <v>28</v>
      </c>
      <c r="E51" s="324">
        <v>2015</v>
      </c>
      <c r="F51" s="363"/>
      <c r="G51" s="396"/>
      <c r="H51" s="347" t="s">
        <v>75</v>
      </c>
      <c r="I51" s="413"/>
      <c r="J51" s="364"/>
      <c r="K51" s="429"/>
      <c r="L51" s="350" t="s">
        <v>75</v>
      </c>
      <c r="M51" s="363"/>
      <c r="N51" s="429"/>
      <c r="O51" s="350" t="s">
        <v>75</v>
      </c>
      <c r="P51" s="413"/>
      <c r="Q51" s="413"/>
      <c r="R51" s="413"/>
      <c r="S51" s="365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  <c r="CD51" s="327"/>
      <c r="CE51" s="327"/>
      <c r="CF51" s="327"/>
      <c r="CG51" s="327"/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7"/>
      <c r="CY51" s="327"/>
      <c r="CZ51" s="327"/>
      <c r="DA51" s="327"/>
      <c r="DB51" s="327"/>
      <c r="DC51" s="327"/>
      <c r="DD51" s="327"/>
      <c r="DE51" s="327"/>
      <c r="DF51" s="327"/>
      <c r="DG51" s="327"/>
      <c r="DH51" s="327"/>
      <c r="DI51" s="327"/>
      <c r="DJ51" s="327"/>
      <c r="DK51" s="327"/>
      <c r="DL51" s="327"/>
      <c r="DM51" s="327"/>
      <c r="DN51" s="327"/>
      <c r="DO51" s="327"/>
      <c r="DP51" s="327"/>
      <c r="DQ51" s="327"/>
      <c r="DR51" s="327"/>
      <c r="DS51" s="327"/>
      <c r="DT51" s="327"/>
      <c r="DU51" s="327"/>
      <c r="DV51" s="327"/>
      <c r="DW51" s="327"/>
      <c r="DX51" s="327"/>
      <c r="DY51" s="327"/>
      <c r="DZ51" s="327"/>
      <c r="EA51" s="327"/>
      <c r="EB51" s="327"/>
      <c r="EC51" s="327"/>
      <c r="ED51" s="327"/>
      <c r="EE51" s="327"/>
      <c r="EF51" s="327"/>
      <c r="EG51" s="327"/>
      <c r="EH51" s="327"/>
      <c r="EI51" s="327"/>
      <c r="EJ51" s="327"/>
      <c r="EK51" s="327"/>
      <c r="EL51" s="327"/>
      <c r="EM51" s="327"/>
      <c r="EN51" s="327"/>
      <c r="EO51" s="327"/>
      <c r="EP51" s="327"/>
      <c r="EQ51" s="327"/>
      <c r="ER51" s="327"/>
      <c r="ES51" s="327"/>
      <c r="ET51" s="327"/>
      <c r="EU51" s="327"/>
      <c r="EV51" s="327"/>
      <c r="EW51" s="327"/>
      <c r="EX51" s="327"/>
      <c r="EY51" s="327"/>
      <c r="EZ51" s="327"/>
      <c r="FA51" s="327"/>
      <c r="FB51" s="327"/>
      <c r="FC51" s="327"/>
      <c r="FD51" s="327"/>
      <c r="FE51" s="327"/>
      <c r="FF51" s="327"/>
      <c r="FG51" s="327"/>
      <c r="FH51" s="327"/>
      <c r="FI51" s="327"/>
      <c r="FJ51" s="327"/>
      <c r="FK51" s="327"/>
      <c r="FL51" s="327"/>
      <c r="FM51" s="327"/>
      <c r="FN51" s="327"/>
      <c r="FO51" s="327"/>
      <c r="FP51" s="327"/>
      <c r="FQ51" s="327"/>
      <c r="FR51" s="327"/>
      <c r="FS51" s="327"/>
      <c r="FT51" s="327"/>
      <c r="FU51" s="327"/>
      <c r="FV51" s="327"/>
      <c r="FW51" s="327"/>
      <c r="FX51" s="327"/>
      <c r="FY51" s="327"/>
      <c r="FZ51" s="327"/>
      <c r="GA51" s="327"/>
      <c r="GB51" s="327"/>
      <c r="GC51" s="327"/>
      <c r="GD51" s="327"/>
      <c r="GE51" s="327"/>
      <c r="GF51" s="327"/>
      <c r="GG51" s="327"/>
      <c r="GH51" s="327"/>
      <c r="GI51" s="327"/>
      <c r="GJ51" s="327"/>
      <c r="GK51" s="327"/>
      <c r="GL51" s="327"/>
      <c r="GM51" s="327"/>
      <c r="GN51" s="327"/>
      <c r="GO51" s="327"/>
      <c r="GP51" s="327"/>
      <c r="GQ51" s="327"/>
      <c r="GR51" s="327"/>
      <c r="GS51" s="327"/>
      <c r="GT51" s="327"/>
      <c r="GU51" s="327"/>
      <c r="GV51" s="327"/>
      <c r="GW51" s="327"/>
      <c r="GX51" s="327"/>
      <c r="GY51" s="327"/>
      <c r="GZ51" s="327"/>
      <c r="HA51" s="327"/>
      <c r="HB51" s="327"/>
      <c r="HC51" s="327"/>
      <c r="HD51" s="327"/>
      <c r="HE51" s="327"/>
      <c r="HF51" s="327"/>
      <c r="HG51" s="327"/>
      <c r="HH51" s="327"/>
      <c r="HI51" s="327"/>
      <c r="HJ51" s="327"/>
      <c r="HK51" s="327"/>
      <c r="HL51" s="327"/>
    </row>
    <row r="52" spans="1:220" s="348" customFormat="1" ht="9.75" customHeight="1" hidden="1">
      <c r="A52" s="16" t="s">
        <v>204</v>
      </c>
      <c r="B52" s="366"/>
      <c r="C52" s="603"/>
      <c r="D52" s="323" t="s">
        <v>28</v>
      </c>
      <c r="E52" s="324">
        <v>2015</v>
      </c>
      <c r="F52" s="352"/>
      <c r="G52" s="391"/>
      <c r="H52" s="347" t="s">
        <v>75</v>
      </c>
      <c r="I52" s="405"/>
      <c r="J52" s="330"/>
      <c r="K52" s="339"/>
      <c r="L52" s="350" t="s">
        <v>75</v>
      </c>
      <c r="M52" s="352"/>
      <c r="N52" s="339"/>
      <c r="O52" s="350" t="s">
        <v>75</v>
      </c>
      <c r="P52" s="405"/>
      <c r="Q52" s="405"/>
      <c r="R52" s="405"/>
      <c r="S52" s="353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  <c r="EL52" s="327"/>
      <c r="EM52" s="327"/>
      <c r="EN52" s="327"/>
      <c r="EO52" s="327"/>
      <c r="EP52" s="327"/>
      <c r="EQ52" s="327"/>
      <c r="ER52" s="327"/>
      <c r="ES52" s="327"/>
      <c r="ET52" s="327"/>
      <c r="EU52" s="327"/>
      <c r="EV52" s="327"/>
      <c r="EW52" s="327"/>
      <c r="EX52" s="327"/>
      <c r="EY52" s="327"/>
      <c r="EZ52" s="327"/>
      <c r="FA52" s="327"/>
      <c r="FB52" s="327"/>
      <c r="FC52" s="327"/>
      <c r="FD52" s="327"/>
      <c r="FE52" s="327"/>
      <c r="FF52" s="327"/>
      <c r="FG52" s="327"/>
      <c r="FH52" s="327"/>
      <c r="FI52" s="327"/>
      <c r="FJ52" s="327"/>
      <c r="FK52" s="327"/>
      <c r="FL52" s="327"/>
      <c r="FM52" s="327"/>
      <c r="FN52" s="327"/>
      <c r="FO52" s="327"/>
      <c r="FP52" s="327"/>
      <c r="FQ52" s="327"/>
      <c r="FR52" s="327"/>
      <c r="FS52" s="327"/>
      <c r="FT52" s="327"/>
      <c r="FU52" s="327"/>
      <c r="FV52" s="327"/>
      <c r="FW52" s="327"/>
      <c r="FX52" s="327"/>
      <c r="FY52" s="327"/>
      <c r="FZ52" s="327"/>
      <c r="GA52" s="327"/>
      <c r="GB52" s="327"/>
      <c r="GC52" s="327"/>
      <c r="GD52" s="327"/>
      <c r="GE52" s="327"/>
      <c r="GF52" s="327"/>
      <c r="GG52" s="327"/>
      <c r="GH52" s="327"/>
      <c r="GI52" s="327"/>
      <c r="GJ52" s="327"/>
      <c r="GK52" s="327"/>
      <c r="GL52" s="327"/>
      <c r="GM52" s="327"/>
      <c r="GN52" s="327"/>
      <c r="GO52" s="327"/>
      <c r="GP52" s="327"/>
      <c r="GQ52" s="327"/>
      <c r="GR52" s="327"/>
      <c r="GS52" s="327"/>
      <c r="GT52" s="327"/>
      <c r="GU52" s="327"/>
      <c r="GV52" s="327"/>
      <c r="GW52" s="327"/>
      <c r="GX52" s="327"/>
      <c r="GY52" s="327"/>
      <c r="GZ52" s="327"/>
      <c r="HA52" s="327"/>
      <c r="HB52" s="327"/>
      <c r="HC52" s="327"/>
      <c r="HD52" s="327"/>
      <c r="HE52" s="327"/>
      <c r="HF52" s="327"/>
      <c r="HG52" s="327"/>
      <c r="HH52" s="327"/>
      <c r="HI52" s="327"/>
      <c r="HJ52" s="327"/>
      <c r="HK52" s="327"/>
      <c r="HL52" s="327"/>
    </row>
    <row r="53" spans="1:220" s="348" customFormat="1" ht="20.25" customHeight="1">
      <c r="A53" s="16"/>
      <c r="B53" s="55" t="s">
        <v>248</v>
      </c>
      <c r="C53" s="603"/>
      <c r="D53" s="323" t="s">
        <v>27</v>
      </c>
      <c r="E53" s="324">
        <v>2015</v>
      </c>
      <c r="F53" s="352" t="s">
        <v>3</v>
      </c>
      <c r="G53" s="383">
        <f>G55+G56</f>
        <v>805</v>
      </c>
      <c r="H53" s="347" t="s">
        <v>75</v>
      </c>
      <c r="I53" s="410">
        <f>I55+I56</f>
        <v>589.799</v>
      </c>
      <c r="J53" s="352" t="s">
        <v>2</v>
      </c>
      <c r="K53" s="323">
        <v>300</v>
      </c>
      <c r="L53" s="350" t="s">
        <v>75</v>
      </c>
      <c r="M53" s="352" t="s">
        <v>3</v>
      </c>
      <c r="N53" s="323">
        <f>N55+N56</f>
        <v>805</v>
      </c>
      <c r="O53" s="350" t="s">
        <v>75</v>
      </c>
      <c r="P53" s="410">
        <f>P55+P56</f>
        <v>589.799</v>
      </c>
      <c r="Q53" s="410">
        <f>Q55+Q56</f>
        <v>332.20000000000005</v>
      </c>
      <c r="R53" s="410">
        <f>R55+R56</f>
        <v>257.599</v>
      </c>
      <c r="S53" s="353">
        <f>R53/P53</f>
        <v>0.43675726815406607</v>
      </c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  <c r="EL53" s="327"/>
      <c r="EM53" s="327"/>
      <c r="EN53" s="327"/>
      <c r="EO53" s="327"/>
      <c r="EP53" s="327"/>
      <c r="EQ53" s="327"/>
      <c r="ER53" s="327"/>
      <c r="ES53" s="327"/>
      <c r="ET53" s="327"/>
      <c r="EU53" s="327"/>
      <c r="EV53" s="327"/>
      <c r="EW53" s="327"/>
      <c r="EX53" s="327"/>
      <c r="EY53" s="327"/>
      <c r="EZ53" s="327"/>
      <c r="FA53" s="327"/>
      <c r="FB53" s="327"/>
      <c r="FC53" s="327"/>
      <c r="FD53" s="327"/>
      <c r="FE53" s="327"/>
      <c r="FF53" s="327"/>
      <c r="FG53" s="327"/>
      <c r="FH53" s="327"/>
      <c r="FI53" s="327"/>
      <c r="FJ53" s="327"/>
      <c r="FK53" s="327"/>
      <c r="FL53" s="327"/>
      <c r="FM53" s="327"/>
      <c r="FN53" s="327"/>
      <c r="FO53" s="327"/>
      <c r="FP53" s="327"/>
      <c r="FQ53" s="327"/>
      <c r="FR53" s="327"/>
      <c r="FS53" s="327"/>
      <c r="FT53" s="327"/>
      <c r="FU53" s="327"/>
      <c r="FV53" s="327"/>
      <c r="FW53" s="327"/>
      <c r="FX53" s="327"/>
      <c r="FY53" s="327"/>
      <c r="FZ53" s="327"/>
      <c r="GA53" s="327"/>
      <c r="GB53" s="327"/>
      <c r="GC53" s="327"/>
      <c r="GD53" s="327"/>
      <c r="GE53" s="327"/>
      <c r="GF53" s="327"/>
      <c r="GG53" s="327"/>
      <c r="GH53" s="327"/>
      <c r="GI53" s="327"/>
      <c r="GJ53" s="327"/>
      <c r="GK53" s="327"/>
      <c r="GL53" s="327"/>
      <c r="GM53" s="327"/>
      <c r="GN53" s="327"/>
      <c r="GO53" s="327"/>
      <c r="GP53" s="327"/>
      <c r="GQ53" s="327"/>
      <c r="GR53" s="327"/>
      <c r="GS53" s="327"/>
      <c r="GT53" s="327"/>
      <c r="GU53" s="327"/>
      <c r="GV53" s="327"/>
      <c r="GW53" s="327"/>
      <c r="GX53" s="327"/>
      <c r="GY53" s="327"/>
      <c r="GZ53" s="327"/>
      <c r="HA53" s="327"/>
      <c r="HB53" s="327"/>
      <c r="HC53" s="327"/>
      <c r="HD53" s="327"/>
      <c r="HE53" s="327"/>
      <c r="HF53" s="327"/>
      <c r="HG53" s="327"/>
      <c r="HH53" s="327"/>
      <c r="HI53" s="327"/>
      <c r="HJ53" s="327"/>
      <c r="HK53" s="327"/>
      <c r="HL53" s="327"/>
    </row>
    <row r="54" spans="1:220" s="2" customFormat="1" ht="15.75" customHeight="1">
      <c r="A54" s="16"/>
      <c r="B54" s="19" t="s">
        <v>31</v>
      </c>
      <c r="C54" s="603"/>
      <c r="D54" s="147"/>
      <c r="E54" s="148"/>
      <c r="F54" s="319"/>
      <c r="G54" s="397"/>
      <c r="H54" s="319"/>
      <c r="I54" s="414"/>
      <c r="J54" s="319"/>
      <c r="K54" s="430"/>
      <c r="L54" s="319"/>
      <c r="M54" s="319"/>
      <c r="N54" s="430"/>
      <c r="O54" s="319"/>
      <c r="P54" s="414"/>
      <c r="Q54" s="423"/>
      <c r="R54" s="424"/>
      <c r="S54" s="35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s="2" customFormat="1" ht="23.25" customHeight="1">
      <c r="A55" s="17" t="s">
        <v>21</v>
      </c>
      <c r="B55" s="343" t="s">
        <v>261</v>
      </c>
      <c r="C55" s="603"/>
      <c r="D55" s="21" t="s">
        <v>27</v>
      </c>
      <c r="E55" s="23">
        <v>2015</v>
      </c>
      <c r="F55" s="318" t="s">
        <v>2</v>
      </c>
      <c r="G55" s="382">
        <v>300</v>
      </c>
      <c r="H55" s="142" t="s">
        <v>75</v>
      </c>
      <c r="I55" s="407">
        <v>240.263</v>
      </c>
      <c r="J55" s="318" t="s">
        <v>2</v>
      </c>
      <c r="K55" s="431">
        <v>300</v>
      </c>
      <c r="L55" s="181" t="s">
        <v>75</v>
      </c>
      <c r="M55" s="318" t="s">
        <v>2</v>
      </c>
      <c r="N55" s="431">
        <v>300</v>
      </c>
      <c r="O55" s="181" t="s">
        <v>75</v>
      </c>
      <c r="P55" s="407">
        <f>Q55+R55</f>
        <v>240.263</v>
      </c>
      <c r="Q55" s="407">
        <v>135.3</v>
      </c>
      <c r="R55" s="407">
        <f>I55-Q55</f>
        <v>104.963</v>
      </c>
      <c r="S55" s="353">
        <f>R55/P55</f>
        <v>0.4368670998031324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s="2" customFormat="1" ht="27" customHeight="1">
      <c r="A56" s="17" t="s">
        <v>22</v>
      </c>
      <c r="B56" s="343" t="s">
        <v>262</v>
      </c>
      <c r="C56" s="603"/>
      <c r="D56" s="21" t="s">
        <v>27</v>
      </c>
      <c r="E56" s="23">
        <v>2015</v>
      </c>
      <c r="F56" s="318" t="s">
        <v>2</v>
      </c>
      <c r="G56" s="382">
        <v>505</v>
      </c>
      <c r="H56" s="142" t="s">
        <v>75</v>
      </c>
      <c r="I56" s="407">
        <v>349.536</v>
      </c>
      <c r="J56" s="318" t="s">
        <v>264</v>
      </c>
      <c r="K56" s="431">
        <v>0</v>
      </c>
      <c r="L56" s="181" t="s">
        <v>75</v>
      </c>
      <c r="M56" s="318" t="s">
        <v>2</v>
      </c>
      <c r="N56" s="431">
        <v>505</v>
      </c>
      <c r="O56" s="181" t="s">
        <v>75</v>
      </c>
      <c r="P56" s="407">
        <f>Q56+R56</f>
        <v>349.536</v>
      </c>
      <c r="Q56" s="407">
        <v>196.9</v>
      </c>
      <c r="R56" s="407">
        <f>I56-Q56</f>
        <v>152.636</v>
      </c>
      <c r="S56" s="353">
        <f>R56/P56</f>
        <v>0.4366817724068479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s="348" customFormat="1" ht="31.5" customHeight="1">
      <c r="A57" s="274" t="s">
        <v>23</v>
      </c>
      <c r="B57" s="15" t="s">
        <v>37</v>
      </c>
      <c r="C57" s="603"/>
      <c r="D57" s="323" t="s">
        <v>27</v>
      </c>
      <c r="E57" s="324">
        <v>2015</v>
      </c>
      <c r="F57" s="346" t="s">
        <v>2</v>
      </c>
      <c r="G57" s="383">
        <f>G63</f>
        <v>160</v>
      </c>
      <c r="H57" s="347" t="s">
        <v>75</v>
      </c>
      <c r="I57" s="410">
        <f>I63</f>
        <v>138.573</v>
      </c>
      <c r="J57" s="346" t="s">
        <v>264</v>
      </c>
      <c r="K57" s="323">
        <v>0</v>
      </c>
      <c r="L57" s="182" t="s">
        <v>75</v>
      </c>
      <c r="M57" s="346" t="s">
        <v>2</v>
      </c>
      <c r="N57" s="323">
        <f>N63</f>
        <v>160</v>
      </c>
      <c r="O57" s="182" t="s">
        <v>75</v>
      </c>
      <c r="P57" s="410">
        <f>P63</f>
        <v>138.573</v>
      </c>
      <c r="Q57" s="410">
        <f>Q63</f>
        <v>78.1</v>
      </c>
      <c r="R57" s="410">
        <f>R63</f>
        <v>60.47300000000001</v>
      </c>
      <c r="S57" s="59">
        <f>R57/P57</f>
        <v>0.43639814393857396</v>
      </c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327"/>
      <c r="FE57" s="327"/>
      <c r="FF57" s="327"/>
      <c r="FG57" s="327"/>
      <c r="FH57" s="327"/>
      <c r="FI57" s="327"/>
      <c r="FJ57" s="327"/>
      <c r="FK57" s="327"/>
      <c r="FL57" s="327"/>
      <c r="FM57" s="327"/>
      <c r="FN57" s="327"/>
      <c r="FO57" s="327"/>
      <c r="FP57" s="327"/>
      <c r="FQ57" s="327"/>
      <c r="FR57" s="327"/>
      <c r="FS57" s="327"/>
      <c r="FT57" s="327"/>
      <c r="FU57" s="327"/>
      <c r="FV57" s="327"/>
      <c r="FW57" s="327"/>
      <c r="FX57" s="327"/>
      <c r="FY57" s="327"/>
      <c r="FZ57" s="327"/>
      <c r="GA57" s="327"/>
      <c r="GB57" s="327"/>
      <c r="GC57" s="327"/>
      <c r="GD57" s="327"/>
      <c r="GE57" s="327"/>
      <c r="GF57" s="327"/>
      <c r="GG57" s="327"/>
      <c r="GH57" s="327"/>
      <c r="GI57" s="327"/>
      <c r="GJ57" s="327"/>
      <c r="GK57" s="327"/>
      <c r="GL57" s="327"/>
      <c r="GM57" s="327"/>
      <c r="GN57" s="327"/>
      <c r="GO57" s="327"/>
      <c r="GP57" s="327"/>
      <c r="GQ57" s="327"/>
      <c r="GR57" s="327"/>
      <c r="GS57" s="327"/>
      <c r="GT57" s="327"/>
      <c r="GU57" s="327"/>
      <c r="GV57" s="327"/>
      <c r="GW57" s="327"/>
      <c r="GX57" s="327"/>
      <c r="GY57" s="327"/>
      <c r="GZ57" s="327"/>
      <c r="HA57" s="327"/>
      <c r="HB57" s="327"/>
      <c r="HC57" s="327"/>
      <c r="HD57" s="327"/>
      <c r="HE57" s="327"/>
      <c r="HF57" s="327"/>
      <c r="HG57" s="327"/>
      <c r="HH57" s="327"/>
      <c r="HI57" s="327"/>
      <c r="HJ57" s="327"/>
      <c r="HK57" s="327"/>
      <c r="HL57" s="327"/>
    </row>
    <row r="58" spans="1:220" s="2" customFormat="1" ht="16.5" customHeight="1">
      <c r="A58" s="16"/>
      <c r="B58" s="18" t="s">
        <v>15</v>
      </c>
      <c r="C58" s="603"/>
      <c r="D58" s="147"/>
      <c r="E58" s="148"/>
      <c r="F58" s="319"/>
      <c r="G58" s="397"/>
      <c r="H58" s="319"/>
      <c r="I58" s="414"/>
      <c r="J58" s="319"/>
      <c r="K58" s="430"/>
      <c r="L58" s="319"/>
      <c r="M58" s="319"/>
      <c r="N58" s="430"/>
      <c r="O58" s="319"/>
      <c r="P58" s="414"/>
      <c r="Q58" s="414"/>
      <c r="R58" s="414"/>
      <c r="S58" s="35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s="2" customFormat="1" ht="27" customHeight="1" hidden="1">
      <c r="A59" s="16"/>
      <c r="B59" s="55" t="s">
        <v>225</v>
      </c>
      <c r="C59" s="603"/>
      <c r="D59" s="21"/>
      <c r="E59" s="21"/>
      <c r="F59" s="318"/>
      <c r="G59" s="381"/>
      <c r="H59" s="142" t="s">
        <v>75</v>
      </c>
      <c r="I59" s="406"/>
      <c r="J59" s="318"/>
      <c r="K59" s="432"/>
      <c r="L59" s="142" t="s">
        <v>75</v>
      </c>
      <c r="M59" s="318"/>
      <c r="N59" s="432"/>
      <c r="O59" s="142" t="s">
        <v>75</v>
      </c>
      <c r="P59" s="406"/>
      <c r="Q59" s="406"/>
      <c r="R59" s="406"/>
      <c r="S59" s="35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s="2" customFormat="1" ht="15" customHeight="1" hidden="1">
      <c r="A60" s="16"/>
      <c r="B60" s="19" t="s">
        <v>31</v>
      </c>
      <c r="C60" s="603"/>
      <c r="D60" s="147"/>
      <c r="E60" s="148"/>
      <c r="F60" s="319"/>
      <c r="G60" s="397"/>
      <c r="H60" s="142" t="s">
        <v>75</v>
      </c>
      <c r="I60" s="414"/>
      <c r="J60" s="319"/>
      <c r="K60" s="430"/>
      <c r="L60" s="319"/>
      <c r="M60" s="319"/>
      <c r="N60" s="430"/>
      <c r="O60" s="319"/>
      <c r="P60" s="414"/>
      <c r="Q60" s="414"/>
      <c r="R60" s="414"/>
      <c r="S60" s="35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s="2" customFormat="1" ht="12.75" customHeight="1" hidden="1">
      <c r="A61" s="16" t="s">
        <v>205</v>
      </c>
      <c r="B61" s="19"/>
      <c r="C61" s="603"/>
      <c r="D61" s="21" t="s">
        <v>28</v>
      </c>
      <c r="E61" s="23">
        <v>2015</v>
      </c>
      <c r="F61" s="318"/>
      <c r="G61" s="381"/>
      <c r="H61" s="141"/>
      <c r="I61" s="406"/>
      <c r="J61" s="318"/>
      <c r="K61" s="432"/>
      <c r="L61" s="320"/>
      <c r="M61" s="318"/>
      <c r="N61" s="432"/>
      <c r="O61" s="320"/>
      <c r="P61" s="406"/>
      <c r="Q61" s="406"/>
      <c r="R61" s="406"/>
      <c r="S61" s="35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12.75" customHeight="1" hidden="1">
      <c r="A62" s="17" t="s">
        <v>206</v>
      </c>
      <c r="B62" s="20"/>
      <c r="C62" s="603"/>
      <c r="D62" s="21" t="s">
        <v>28</v>
      </c>
      <c r="E62" s="23">
        <v>2015</v>
      </c>
      <c r="F62" s="318"/>
      <c r="G62" s="381"/>
      <c r="H62" s="141"/>
      <c r="I62" s="406"/>
      <c r="J62" s="318"/>
      <c r="K62" s="432"/>
      <c r="L62" s="320"/>
      <c r="M62" s="318"/>
      <c r="N62" s="432"/>
      <c r="O62" s="320"/>
      <c r="P62" s="406"/>
      <c r="Q62" s="406"/>
      <c r="R62" s="406"/>
      <c r="S62" s="35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348" customFormat="1" ht="22.5" customHeight="1">
      <c r="A63" s="16"/>
      <c r="B63" s="55" t="s">
        <v>248</v>
      </c>
      <c r="C63" s="603"/>
      <c r="D63" s="323" t="s">
        <v>27</v>
      </c>
      <c r="E63" s="324">
        <v>2015</v>
      </c>
      <c r="F63" s="346" t="s">
        <v>2</v>
      </c>
      <c r="G63" s="383">
        <f>G65</f>
        <v>160</v>
      </c>
      <c r="H63" s="347" t="s">
        <v>75</v>
      </c>
      <c r="I63" s="410">
        <f>I65</f>
        <v>138.573</v>
      </c>
      <c r="J63" s="346" t="s">
        <v>264</v>
      </c>
      <c r="K63" s="323">
        <v>0</v>
      </c>
      <c r="L63" s="347" t="s">
        <v>75</v>
      </c>
      <c r="M63" s="346" t="s">
        <v>2</v>
      </c>
      <c r="N63" s="323">
        <f>N65</f>
        <v>160</v>
      </c>
      <c r="O63" s="347" t="s">
        <v>75</v>
      </c>
      <c r="P63" s="410">
        <f>P65</f>
        <v>138.573</v>
      </c>
      <c r="Q63" s="410">
        <f>Q65</f>
        <v>78.1</v>
      </c>
      <c r="R63" s="410">
        <f>R65</f>
        <v>60.47300000000001</v>
      </c>
      <c r="S63" s="59">
        <f>R63/P63</f>
        <v>0.43639814393857396</v>
      </c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  <c r="CF63" s="327"/>
      <c r="CG63" s="327"/>
      <c r="CH63" s="327"/>
      <c r="CI63" s="327"/>
      <c r="CJ63" s="327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27"/>
      <c r="CW63" s="327"/>
      <c r="CX63" s="327"/>
      <c r="CY63" s="327"/>
      <c r="CZ63" s="327"/>
      <c r="DA63" s="327"/>
      <c r="DB63" s="327"/>
      <c r="DC63" s="327"/>
      <c r="DD63" s="327"/>
      <c r="DE63" s="327"/>
      <c r="DF63" s="327"/>
      <c r="DG63" s="327"/>
      <c r="DH63" s="327"/>
      <c r="DI63" s="327"/>
      <c r="DJ63" s="327"/>
      <c r="DK63" s="327"/>
      <c r="DL63" s="327"/>
      <c r="DM63" s="327"/>
      <c r="DN63" s="327"/>
      <c r="DO63" s="327"/>
      <c r="DP63" s="327"/>
      <c r="DQ63" s="327"/>
      <c r="DR63" s="327"/>
      <c r="DS63" s="327"/>
      <c r="DT63" s="327"/>
      <c r="DU63" s="327"/>
      <c r="DV63" s="327"/>
      <c r="DW63" s="327"/>
      <c r="DX63" s="327"/>
      <c r="DY63" s="327"/>
      <c r="DZ63" s="327"/>
      <c r="EA63" s="327"/>
      <c r="EB63" s="327"/>
      <c r="EC63" s="327"/>
      <c r="ED63" s="327"/>
      <c r="EE63" s="327"/>
      <c r="EF63" s="327"/>
      <c r="EG63" s="327"/>
      <c r="EH63" s="327"/>
      <c r="EI63" s="327"/>
      <c r="EJ63" s="327"/>
      <c r="EK63" s="327"/>
      <c r="EL63" s="327"/>
      <c r="EM63" s="327"/>
      <c r="EN63" s="327"/>
      <c r="EO63" s="327"/>
      <c r="EP63" s="327"/>
      <c r="EQ63" s="327"/>
      <c r="ER63" s="327"/>
      <c r="ES63" s="327"/>
      <c r="ET63" s="327"/>
      <c r="EU63" s="327"/>
      <c r="EV63" s="327"/>
      <c r="EW63" s="327"/>
      <c r="EX63" s="327"/>
      <c r="EY63" s="327"/>
      <c r="EZ63" s="327"/>
      <c r="FA63" s="327"/>
      <c r="FB63" s="327"/>
      <c r="FC63" s="327"/>
      <c r="FD63" s="327"/>
      <c r="FE63" s="327"/>
      <c r="FF63" s="327"/>
      <c r="FG63" s="327"/>
      <c r="FH63" s="327"/>
      <c r="FI63" s="327"/>
      <c r="FJ63" s="327"/>
      <c r="FK63" s="327"/>
      <c r="FL63" s="327"/>
      <c r="FM63" s="327"/>
      <c r="FN63" s="327"/>
      <c r="FO63" s="327"/>
      <c r="FP63" s="327"/>
      <c r="FQ63" s="327"/>
      <c r="FR63" s="327"/>
      <c r="FS63" s="327"/>
      <c r="FT63" s="327"/>
      <c r="FU63" s="327"/>
      <c r="FV63" s="327"/>
      <c r="FW63" s="327"/>
      <c r="FX63" s="327"/>
      <c r="FY63" s="327"/>
      <c r="FZ63" s="327"/>
      <c r="GA63" s="327"/>
      <c r="GB63" s="327"/>
      <c r="GC63" s="327"/>
      <c r="GD63" s="327"/>
      <c r="GE63" s="327"/>
      <c r="GF63" s="327"/>
      <c r="GG63" s="327"/>
      <c r="GH63" s="327"/>
      <c r="GI63" s="327"/>
      <c r="GJ63" s="327"/>
      <c r="GK63" s="327"/>
      <c r="GL63" s="327"/>
      <c r="GM63" s="327"/>
      <c r="GN63" s="327"/>
      <c r="GO63" s="327"/>
      <c r="GP63" s="327"/>
      <c r="GQ63" s="327"/>
      <c r="GR63" s="327"/>
      <c r="GS63" s="327"/>
      <c r="GT63" s="327"/>
      <c r="GU63" s="327"/>
      <c r="GV63" s="327"/>
      <c r="GW63" s="327"/>
      <c r="GX63" s="327"/>
      <c r="GY63" s="327"/>
      <c r="GZ63" s="327"/>
      <c r="HA63" s="327"/>
      <c r="HB63" s="327"/>
      <c r="HC63" s="327"/>
      <c r="HD63" s="327"/>
      <c r="HE63" s="327"/>
      <c r="HF63" s="327"/>
      <c r="HG63" s="327"/>
      <c r="HH63" s="327"/>
      <c r="HI63" s="327"/>
      <c r="HJ63" s="327"/>
      <c r="HK63" s="327"/>
      <c r="HL63" s="327"/>
    </row>
    <row r="64" spans="1:220" s="2" customFormat="1" ht="17.25" customHeight="1">
      <c r="A64" s="16"/>
      <c r="B64" s="19" t="s">
        <v>31</v>
      </c>
      <c r="C64" s="603"/>
      <c r="D64" s="147"/>
      <c r="E64" s="148"/>
      <c r="F64" s="319"/>
      <c r="G64" s="397"/>
      <c r="H64" s="142" t="s">
        <v>75</v>
      </c>
      <c r="I64" s="414"/>
      <c r="J64" s="319"/>
      <c r="K64" s="430"/>
      <c r="L64" s="319"/>
      <c r="M64" s="319"/>
      <c r="N64" s="430"/>
      <c r="O64" s="319"/>
      <c r="P64" s="414"/>
      <c r="Q64" s="423"/>
      <c r="R64" s="424"/>
      <c r="S64" s="35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2" customFormat="1" ht="23.25" customHeight="1">
      <c r="A65" s="344" t="s">
        <v>24</v>
      </c>
      <c r="B65" s="345" t="s">
        <v>263</v>
      </c>
      <c r="C65" s="604"/>
      <c r="D65" s="21" t="s">
        <v>27</v>
      </c>
      <c r="E65" s="23">
        <v>2015</v>
      </c>
      <c r="F65" s="318" t="s">
        <v>2</v>
      </c>
      <c r="G65" s="382">
        <v>160</v>
      </c>
      <c r="H65" s="142" t="s">
        <v>75</v>
      </c>
      <c r="I65" s="407">
        <v>138.573</v>
      </c>
      <c r="J65" s="318" t="s">
        <v>264</v>
      </c>
      <c r="K65" s="431">
        <v>0</v>
      </c>
      <c r="L65" s="142" t="s">
        <v>75</v>
      </c>
      <c r="M65" s="318" t="s">
        <v>2</v>
      </c>
      <c r="N65" s="431">
        <v>160</v>
      </c>
      <c r="O65" s="142" t="s">
        <v>75</v>
      </c>
      <c r="P65" s="407">
        <f>Q65+R65</f>
        <v>138.573</v>
      </c>
      <c r="Q65" s="407">
        <v>78.1</v>
      </c>
      <c r="R65" s="407">
        <f>I65-Q65</f>
        <v>60.47300000000001</v>
      </c>
      <c r="S65" s="353">
        <f>R65/P65</f>
        <v>0.43639814393857396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2" customFormat="1" ht="12.75" customHeight="1" hidden="1" thickBot="1">
      <c r="A66" s="275" t="s">
        <v>207</v>
      </c>
      <c r="B66" s="276"/>
      <c r="C66" s="301"/>
      <c r="D66" s="253" t="s">
        <v>27</v>
      </c>
      <c r="E66" s="251">
        <v>2015</v>
      </c>
      <c r="F66" s="321"/>
      <c r="G66" s="392"/>
      <c r="H66" s="142" t="s">
        <v>75</v>
      </c>
      <c r="I66" s="256"/>
      <c r="J66" s="321"/>
      <c r="K66" s="271"/>
      <c r="L66" s="142" t="s">
        <v>75</v>
      </c>
      <c r="M66" s="321"/>
      <c r="N66" s="271"/>
      <c r="O66" s="142" t="s">
        <v>75</v>
      </c>
      <c r="P66" s="256"/>
      <c r="Q66" s="256"/>
      <c r="R66" s="256"/>
      <c r="S66" s="37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ht="75" customHeight="1" hidden="1" thickBot="1" thickTop="1">
      <c r="A67" s="257" t="s">
        <v>42</v>
      </c>
      <c r="B67" s="258" t="s">
        <v>237</v>
      </c>
      <c r="C67" s="300" t="s">
        <v>9</v>
      </c>
      <c r="D67" s="259"/>
      <c r="E67" s="279"/>
      <c r="F67" s="280" t="s">
        <v>75</v>
      </c>
      <c r="G67" s="398"/>
      <c r="H67" s="322"/>
      <c r="I67" s="310"/>
      <c r="J67" s="280" t="s">
        <v>75</v>
      </c>
      <c r="K67" s="322"/>
      <c r="L67" s="322"/>
      <c r="M67" s="280" t="s">
        <v>75</v>
      </c>
      <c r="N67" s="322"/>
      <c r="O67" s="322"/>
      <c r="P67" s="310"/>
      <c r="Q67" s="282"/>
      <c r="R67" s="282"/>
      <c r="S67" s="37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ht="16.5" customHeight="1" hidden="1" thickTop="1">
      <c r="A68" s="240"/>
      <c r="B68" s="241" t="s">
        <v>30</v>
      </c>
      <c r="C68" s="265"/>
      <c r="D68" s="242"/>
      <c r="E68" s="242"/>
      <c r="F68" s="311"/>
      <c r="G68" s="386"/>
      <c r="H68" s="311"/>
      <c r="I68" s="312"/>
      <c r="J68" s="311"/>
      <c r="K68" s="311"/>
      <c r="L68" s="311"/>
      <c r="M68" s="311"/>
      <c r="N68" s="311"/>
      <c r="O68" s="311"/>
      <c r="P68" s="312"/>
      <c r="Q68" s="244"/>
      <c r="R68" s="244"/>
      <c r="S68" s="36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ht="52.5" customHeight="1" hidden="1">
      <c r="A69" s="239" t="s">
        <v>208</v>
      </c>
      <c r="B69" s="219" t="s">
        <v>236</v>
      </c>
      <c r="C69" s="265"/>
      <c r="D69" s="9"/>
      <c r="E69" s="9"/>
      <c r="F69" s="203" t="s">
        <v>75</v>
      </c>
      <c r="G69" s="381"/>
      <c r="H69" s="141"/>
      <c r="I69" s="314"/>
      <c r="J69" s="203" t="s">
        <v>75</v>
      </c>
      <c r="K69" s="141"/>
      <c r="L69" s="141"/>
      <c r="M69" s="203" t="s">
        <v>75</v>
      </c>
      <c r="N69" s="141"/>
      <c r="O69" s="141"/>
      <c r="P69" s="314"/>
      <c r="Q69" s="10"/>
      <c r="R69" s="10"/>
      <c r="S69" s="35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ht="19.5" customHeight="1" hidden="1">
      <c r="A70" s="33"/>
      <c r="B70" s="55" t="s">
        <v>225</v>
      </c>
      <c r="C70" s="265"/>
      <c r="D70" s="22"/>
      <c r="E70" s="23"/>
      <c r="F70" s="203" t="s">
        <v>75</v>
      </c>
      <c r="G70" s="381"/>
      <c r="H70" s="316"/>
      <c r="I70" s="314"/>
      <c r="J70" s="203" t="s">
        <v>75</v>
      </c>
      <c r="K70" s="316"/>
      <c r="L70" s="316"/>
      <c r="M70" s="203" t="s">
        <v>75</v>
      </c>
      <c r="N70" s="316"/>
      <c r="O70" s="316"/>
      <c r="P70" s="314"/>
      <c r="Q70" s="62"/>
      <c r="R70" s="62"/>
      <c r="S70" s="20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ht="12.75" customHeight="1" hidden="1">
      <c r="A71" s="33"/>
      <c r="B71" s="19" t="s">
        <v>31</v>
      </c>
      <c r="C71" s="265"/>
      <c r="D71" s="9"/>
      <c r="E71" s="9"/>
      <c r="F71" s="141"/>
      <c r="G71" s="381"/>
      <c r="H71" s="141"/>
      <c r="I71" s="314"/>
      <c r="J71" s="141"/>
      <c r="K71" s="141"/>
      <c r="L71" s="141"/>
      <c r="M71" s="141"/>
      <c r="N71" s="141"/>
      <c r="O71" s="141"/>
      <c r="P71" s="314"/>
      <c r="Q71" s="10"/>
      <c r="R71" s="10"/>
      <c r="S71" s="35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ht="12.75" customHeight="1" hidden="1">
      <c r="A72" s="33" t="s">
        <v>209</v>
      </c>
      <c r="B72" s="8"/>
      <c r="C72" s="265"/>
      <c r="D72" s="21" t="s">
        <v>28</v>
      </c>
      <c r="E72" s="23">
        <v>2015</v>
      </c>
      <c r="F72" s="203" t="s">
        <v>75</v>
      </c>
      <c r="G72" s="382"/>
      <c r="H72" s="24"/>
      <c r="I72" s="56"/>
      <c r="J72" s="203" t="s">
        <v>75</v>
      </c>
      <c r="K72" s="24"/>
      <c r="L72" s="24"/>
      <c r="M72" s="203" t="s">
        <v>75</v>
      </c>
      <c r="N72" s="24"/>
      <c r="O72" s="24"/>
      <c r="P72" s="56"/>
      <c r="Q72" s="56"/>
      <c r="R72" s="56"/>
      <c r="S72" s="35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ht="12.75" customHeight="1" hidden="1">
      <c r="A73" s="33" t="s">
        <v>210</v>
      </c>
      <c r="B73" s="8"/>
      <c r="C73" s="265"/>
      <c r="D73" s="21" t="s">
        <v>28</v>
      </c>
      <c r="E73" s="23">
        <v>2015</v>
      </c>
      <c r="F73" s="203" t="s">
        <v>75</v>
      </c>
      <c r="G73" s="382"/>
      <c r="H73" s="24"/>
      <c r="I73" s="56"/>
      <c r="J73" s="203" t="s">
        <v>75</v>
      </c>
      <c r="K73" s="24"/>
      <c r="L73" s="24"/>
      <c r="M73" s="203" t="s">
        <v>75</v>
      </c>
      <c r="N73" s="24"/>
      <c r="O73" s="24"/>
      <c r="P73" s="56"/>
      <c r="Q73" s="56"/>
      <c r="R73" s="56"/>
      <c r="S73" s="37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ht="21.75" customHeight="1" hidden="1">
      <c r="A74" s="33"/>
      <c r="B74" s="55" t="s">
        <v>224</v>
      </c>
      <c r="C74" s="265"/>
      <c r="D74" s="22"/>
      <c r="E74" s="23"/>
      <c r="F74" s="203" t="s">
        <v>75</v>
      </c>
      <c r="G74" s="381"/>
      <c r="H74" s="316"/>
      <c r="I74" s="314"/>
      <c r="J74" s="203" t="s">
        <v>75</v>
      </c>
      <c r="K74" s="316"/>
      <c r="L74" s="316"/>
      <c r="M74" s="203" t="s">
        <v>75</v>
      </c>
      <c r="N74" s="316"/>
      <c r="O74" s="316"/>
      <c r="P74" s="314"/>
      <c r="Q74" s="62"/>
      <c r="R74" s="62"/>
      <c r="S74" s="20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ht="12.75" customHeight="1" hidden="1">
      <c r="A75" s="33"/>
      <c r="B75" s="19" t="s">
        <v>31</v>
      </c>
      <c r="C75" s="265"/>
      <c r="D75" s="9"/>
      <c r="E75" s="9"/>
      <c r="F75" s="141"/>
      <c r="G75" s="381"/>
      <c r="H75" s="141"/>
      <c r="I75" s="314"/>
      <c r="J75" s="141"/>
      <c r="K75" s="141"/>
      <c r="L75" s="141"/>
      <c r="M75" s="141"/>
      <c r="N75" s="141"/>
      <c r="O75" s="141"/>
      <c r="P75" s="314"/>
      <c r="Q75" s="10"/>
      <c r="R75" s="10"/>
      <c r="S75" s="35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ht="12.75" customHeight="1" hidden="1">
      <c r="A76" s="33" t="s">
        <v>211</v>
      </c>
      <c r="B76" s="23"/>
      <c r="C76" s="265"/>
      <c r="D76" s="21" t="s">
        <v>27</v>
      </c>
      <c r="E76" s="23">
        <v>2015</v>
      </c>
      <c r="F76" s="203" t="s">
        <v>75</v>
      </c>
      <c r="G76" s="382"/>
      <c r="H76" s="57"/>
      <c r="I76" s="56"/>
      <c r="J76" s="203" t="s">
        <v>75</v>
      </c>
      <c r="K76" s="24"/>
      <c r="L76" s="57"/>
      <c r="M76" s="203" t="s">
        <v>75</v>
      </c>
      <c r="N76" s="24"/>
      <c r="O76" s="57"/>
      <c r="P76" s="56"/>
      <c r="Q76" s="56"/>
      <c r="R76" s="56"/>
      <c r="S76" s="35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ht="12.75" customHeight="1" hidden="1">
      <c r="A77" s="33" t="s">
        <v>212</v>
      </c>
      <c r="B77" s="23"/>
      <c r="C77" s="265"/>
      <c r="D77" s="21" t="s">
        <v>27</v>
      </c>
      <c r="E77" s="23">
        <v>2015</v>
      </c>
      <c r="F77" s="203" t="s">
        <v>75</v>
      </c>
      <c r="G77" s="382"/>
      <c r="H77" s="57"/>
      <c r="I77" s="56"/>
      <c r="J77" s="203" t="s">
        <v>75</v>
      </c>
      <c r="K77" s="24"/>
      <c r="L77" s="57"/>
      <c r="M77" s="203" t="s">
        <v>75</v>
      </c>
      <c r="N77" s="24"/>
      <c r="O77" s="57"/>
      <c r="P77" s="56"/>
      <c r="Q77" s="56"/>
      <c r="R77" s="56"/>
      <c r="S77" s="35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ht="78.75" customHeight="1" hidden="1">
      <c r="A78" s="239" t="s">
        <v>213</v>
      </c>
      <c r="B78" s="219" t="s">
        <v>238</v>
      </c>
      <c r="C78" s="265"/>
      <c r="D78" s="9"/>
      <c r="E78" s="9"/>
      <c r="F78" s="203" t="s">
        <v>75</v>
      </c>
      <c r="G78" s="381"/>
      <c r="H78" s="141"/>
      <c r="I78" s="314"/>
      <c r="J78" s="203" t="s">
        <v>75</v>
      </c>
      <c r="K78" s="141"/>
      <c r="L78" s="141"/>
      <c r="M78" s="203" t="s">
        <v>75</v>
      </c>
      <c r="N78" s="141"/>
      <c r="O78" s="141"/>
      <c r="P78" s="314"/>
      <c r="Q78" s="10"/>
      <c r="R78" s="10"/>
      <c r="S78" s="35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ht="19.5" customHeight="1" hidden="1">
      <c r="A79" s="33"/>
      <c r="B79" s="55" t="s">
        <v>225</v>
      </c>
      <c r="C79" s="265"/>
      <c r="D79" s="22"/>
      <c r="E79" s="23"/>
      <c r="F79" s="203" t="s">
        <v>75</v>
      </c>
      <c r="G79" s="381"/>
      <c r="H79" s="316"/>
      <c r="I79" s="314"/>
      <c r="J79" s="203" t="s">
        <v>75</v>
      </c>
      <c r="K79" s="316"/>
      <c r="L79" s="316"/>
      <c r="M79" s="203" t="s">
        <v>75</v>
      </c>
      <c r="N79" s="316"/>
      <c r="O79" s="316"/>
      <c r="P79" s="314"/>
      <c r="Q79" s="62"/>
      <c r="R79" s="62"/>
      <c r="S79" s="20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ht="12.75" customHeight="1" hidden="1">
      <c r="A80" s="33"/>
      <c r="B80" s="19" t="s">
        <v>31</v>
      </c>
      <c r="C80" s="265"/>
      <c r="D80" s="9"/>
      <c r="E80" s="9"/>
      <c r="F80" s="141"/>
      <c r="G80" s="381"/>
      <c r="H80" s="141"/>
      <c r="I80" s="314"/>
      <c r="J80" s="141"/>
      <c r="K80" s="141"/>
      <c r="L80" s="141"/>
      <c r="M80" s="141"/>
      <c r="N80" s="141"/>
      <c r="O80" s="141"/>
      <c r="P80" s="314"/>
      <c r="Q80" s="10"/>
      <c r="R80" s="10"/>
      <c r="S80" s="35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ht="12.75" customHeight="1" hidden="1">
      <c r="A81" s="33" t="s">
        <v>214</v>
      </c>
      <c r="B81" s="8"/>
      <c r="C81" s="265"/>
      <c r="D81" s="21" t="s">
        <v>28</v>
      </c>
      <c r="E81" s="23">
        <v>2015</v>
      </c>
      <c r="F81" s="203" t="s">
        <v>75</v>
      </c>
      <c r="G81" s="382"/>
      <c r="H81" s="24"/>
      <c r="I81" s="56"/>
      <c r="J81" s="203" t="s">
        <v>75</v>
      </c>
      <c r="K81" s="24"/>
      <c r="L81" s="24"/>
      <c r="M81" s="203" t="s">
        <v>75</v>
      </c>
      <c r="N81" s="24"/>
      <c r="O81" s="24"/>
      <c r="P81" s="56"/>
      <c r="Q81" s="56"/>
      <c r="R81" s="56"/>
      <c r="S81" s="35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ht="12.75" customHeight="1" hidden="1">
      <c r="A82" s="33" t="s">
        <v>215</v>
      </c>
      <c r="B82" s="8"/>
      <c r="C82" s="265"/>
      <c r="D82" s="21" t="s">
        <v>28</v>
      </c>
      <c r="E82" s="23">
        <v>2015</v>
      </c>
      <c r="F82" s="203" t="s">
        <v>75</v>
      </c>
      <c r="G82" s="382"/>
      <c r="H82" s="24"/>
      <c r="I82" s="56"/>
      <c r="J82" s="203" t="s">
        <v>75</v>
      </c>
      <c r="K82" s="24"/>
      <c r="L82" s="24"/>
      <c r="M82" s="203" t="s">
        <v>75</v>
      </c>
      <c r="N82" s="24"/>
      <c r="O82" s="24"/>
      <c r="P82" s="56"/>
      <c r="Q82" s="56"/>
      <c r="R82" s="56"/>
      <c r="S82" s="37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ht="21.75" customHeight="1" hidden="1">
      <c r="A83" s="33"/>
      <c r="B83" s="55" t="s">
        <v>224</v>
      </c>
      <c r="C83" s="265"/>
      <c r="D83" s="22"/>
      <c r="E83" s="23"/>
      <c r="F83" s="203" t="s">
        <v>75</v>
      </c>
      <c r="G83" s="381"/>
      <c r="H83" s="316"/>
      <c r="I83" s="314"/>
      <c r="J83" s="203" t="s">
        <v>75</v>
      </c>
      <c r="K83" s="316"/>
      <c r="L83" s="316"/>
      <c r="M83" s="203" t="s">
        <v>75</v>
      </c>
      <c r="N83" s="316"/>
      <c r="O83" s="316"/>
      <c r="P83" s="314"/>
      <c r="Q83" s="62"/>
      <c r="R83" s="62"/>
      <c r="S83" s="20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4" spans="1:220" ht="12.75" customHeight="1" hidden="1">
      <c r="A84" s="33"/>
      <c r="B84" s="19" t="s">
        <v>31</v>
      </c>
      <c r="C84" s="265"/>
      <c r="D84" s="9"/>
      <c r="E84" s="9"/>
      <c r="F84" s="141"/>
      <c r="G84" s="381"/>
      <c r="H84" s="141"/>
      <c r="I84" s="314"/>
      <c r="J84" s="141"/>
      <c r="K84" s="141"/>
      <c r="L84" s="141"/>
      <c r="M84" s="141"/>
      <c r="N84" s="141"/>
      <c r="O84" s="141"/>
      <c r="P84" s="314"/>
      <c r="Q84" s="10"/>
      <c r="R84" s="10"/>
      <c r="S84" s="35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</row>
    <row r="85" spans="1:220" ht="12.75" customHeight="1" hidden="1">
      <c r="A85" s="33" t="s">
        <v>216</v>
      </c>
      <c r="B85" s="23"/>
      <c r="C85" s="265"/>
      <c r="D85" s="21" t="s">
        <v>27</v>
      </c>
      <c r="E85" s="23">
        <v>2015</v>
      </c>
      <c r="F85" s="203" t="s">
        <v>75</v>
      </c>
      <c r="G85" s="382"/>
      <c r="H85" s="57"/>
      <c r="I85" s="56"/>
      <c r="J85" s="203" t="s">
        <v>75</v>
      </c>
      <c r="K85" s="24"/>
      <c r="L85" s="57"/>
      <c r="M85" s="203" t="s">
        <v>75</v>
      </c>
      <c r="N85" s="24"/>
      <c r="O85" s="57"/>
      <c r="P85" s="56"/>
      <c r="Q85" s="56"/>
      <c r="R85" s="56"/>
      <c r="S85" s="35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</row>
    <row r="86" spans="1:220" ht="12.75" customHeight="1" hidden="1" thickBot="1">
      <c r="A86" s="250" t="s">
        <v>217</v>
      </c>
      <c r="B86" s="251"/>
      <c r="C86" s="266"/>
      <c r="D86" s="253" t="s">
        <v>27</v>
      </c>
      <c r="E86" s="251">
        <v>2015</v>
      </c>
      <c r="F86" s="270" t="s">
        <v>75</v>
      </c>
      <c r="G86" s="392"/>
      <c r="H86" s="255"/>
      <c r="I86" s="256"/>
      <c r="J86" s="270" t="s">
        <v>75</v>
      </c>
      <c r="K86" s="271"/>
      <c r="L86" s="255"/>
      <c r="M86" s="270" t="s">
        <v>75</v>
      </c>
      <c r="N86" s="271"/>
      <c r="O86" s="255"/>
      <c r="P86" s="256"/>
      <c r="Q86" s="256"/>
      <c r="R86" s="256"/>
      <c r="S86" s="369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</row>
    <row r="87" spans="1:220" s="2" customFormat="1" ht="24" customHeight="1">
      <c r="A87" s="208"/>
      <c r="B87" s="209"/>
      <c r="C87" s="210"/>
      <c r="D87" s="211"/>
      <c r="E87" s="212"/>
      <c r="F87" s="213"/>
      <c r="G87" s="399"/>
      <c r="H87" s="215"/>
      <c r="I87" s="216"/>
      <c r="J87" s="213"/>
      <c r="K87" s="214"/>
      <c r="L87" s="215"/>
      <c r="M87" s="213"/>
      <c r="N87" s="214"/>
      <c r="O87" s="215"/>
      <c r="P87" s="216"/>
      <c r="Q87" s="216"/>
      <c r="R87" s="216"/>
      <c r="S87" s="37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</row>
    <row r="88" spans="1:19" ht="41.25" customHeight="1">
      <c r="A88" s="29"/>
      <c r="B88" s="616" t="s">
        <v>5</v>
      </c>
      <c r="C88" s="616"/>
      <c r="D88" s="44"/>
      <c r="E88" s="44"/>
      <c r="F88" s="45"/>
      <c r="G88" s="400"/>
      <c r="H88" s="45"/>
      <c r="I88" s="617" t="s">
        <v>249</v>
      </c>
      <c r="J88" s="617"/>
      <c r="K88" s="617"/>
      <c r="L88" s="617"/>
      <c r="M88" s="617"/>
      <c r="N88" s="617"/>
      <c r="O88" s="617"/>
      <c r="P88" s="617"/>
      <c r="Q88" s="617"/>
      <c r="R88" s="617"/>
      <c r="S88" s="1"/>
    </row>
    <row r="89" spans="1:19" ht="39" customHeight="1">
      <c r="A89" s="29"/>
      <c r="B89" s="616" t="s">
        <v>172</v>
      </c>
      <c r="C89" s="616"/>
      <c r="D89" s="616"/>
      <c r="E89" s="616"/>
      <c r="F89" s="616"/>
      <c r="G89" s="616"/>
      <c r="H89" s="45"/>
      <c r="I89" s="614" t="s">
        <v>268</v>
      </c>
      <c r="J89" s="614"/>
      <c r="K89" s="614"/>
      <c r="L89" s="614"/>
      <c r="M89" s="614"/>
      <c r="N89" s="614"/>
      <c r="O89" s="614"/>
      <c r="P89" s="614"/>
      <c r="Q89" s="614"/>
      <c r="R89" s="614"/>
      <c r="S89" s="13"/>
    </row>
    <row r="90" spans="1:19" ht="8.25" customHeight="1">
      <c r="A90" s="29"/>
      <c r="B90" s="14"/>
      <c r="C90" s="48"/>
      <c r="D90" s="49"/>
      <c r="E90" s="49"/>
      <c r="F90" s="45"/>
      <c r="G90" s="400"/>
      <c r="H90" s="45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1"/>
    </row>
    <row r="91" spans="2:19" ht="15.75" customHeight="1">
      <c r="B91" s="12" t="s">
        <v>1</v>
      </c>
      <c r="C91" s="46"/>
      <c r="D91" s="50"/>
      <c r="E91" s="50"/>
      <c r="F91" s="51"/>
      <c r="G91" s="401"/>
      <c r="H91" s="51"/>
      <c r="J91" s="52"/>
      <c r="K91" s="52"/>
      <c r="L91" s="52"/>
      <c r="M91" s="52"/>
      <c r="N91" s="52"/>
      <c r="O91" s="47" t="s">
        <v>1</v>
      </c>
      <c r="P91" s="48"/>
      <c r="Q91" s="48"/>
      <c r="R91" s="48"/>
      <c r="S91" s="12"/>
    </row>
    <row r="92" spans="1:19" ht="18.75">
      <c r="A92" s="30"/>
      <c r="B92" s="1"/>
      <c r="C92" s="46"/>
      <c r="D92" s="50"/>
      <c r="E92" s="50"/>
      <c r="F92" s="51"/>
      <c r="G92" s="401"/>
      <c r="H92" s="51"/>
      <c r="I92" s="47"/>
      <c r="J92" s="47"/>
      <c r="K92" s="47"/>
      <c r="L92" s="47"/>
      <c r="M92" s="47"/>
      <c r="N92" s="47"/>
      <c r="O92" s="47"/>
      <c r="P92" s="46"/>
      <c r="Q92" s="46"/>
      <c r="R92" s="46"/>
      <c r="S92" s="12"/>
    </row>
    <row r="93" spans="1:19" ht="18.75">
      <c r="A93" s="30"/>
      <c r="B93" s="1"/>
      <c r="C93" s="46"/>
      <c r="D93" s="50"/>
      <c r="E93" s="50"/>
      <c r="F93" s="51"/>
      <c r="G93" s="401"/>
      <c r="H93" s="51"/>
      <c r="I93" s="47"/>
      <c r="J93" s="47"/>
      <c r="K93" s="47"/>
      <c r="L93" s="47"/>
      <c r="M93" s="47"/>
      <c r="N93" s="47"/>
      <c r="O93" s="47"/>
      <c r="P93" s="46"/>
      <c r="Q93" s="46"/>
      <c r="R93" s="46"/>
      <c r="S93" s="12"/>
    </row>
    <row r="94" spans="1:19" ht="18.75">
      <c r="A94" s="30"/>
      <c r="B94" s="1"/>
      <c r="C94" s="46"/>
      <c r="D94" s="50"/>
      <c r="E94" s="50"/>
      <c r="F94" s="51"/>
      <c r="G94" s="401"/>
      <c r="H94" s="51"/>
      <c r="I94" s="47"/>
      <c r="J94" s="47"/>
      <c r="K94" s="47"/>
      <c r="L94" s="47"/>
      <c r="M94" s="47"/>
      <c r="N94" s="47"/>
      <c r="O94" s="47"/>
      <c r="P94" s="46"/>
      <c r="Q94" s="46"/>
      <c r="R94" s="46"/>
      <c r="S94" s="12"/>
    </row>
    <row r="95" spans="1:19" ht="18.75">
      <c r="A95" s="30"/>
      <c r="B95" s="1"/>
      <c r="C95" s="46"/>
      <c r="D95" s="50"/>
      <c r="E95" s="50"/>
      <c r="F95" s="51"/>
      <c r="G95" s="401"/>
      <c r="H95" s="51"/>
      <c r="I95" s="47"/>
      <c r="J95" s="47"/>
      <c r="K95" s="47"/>
      <c r="L95" s="47"/>
      <c r="M95" s="47"/>
      <c r="N95" s="47"/>
      <c r="O95" s="47"/>
      <c r="P95" s="46"/>
      <c r="Q95" s="46"/>
      <c r="R95" s="46"/>
      <c r="S95" s="12"/>
    </row>
    <row r="96" spans="1:19" ht="18.75">
      <c r="A96" s="30"/>
      <c r="B96" s="1"/>
      <c r="C96" s="46"/>
      <c r="D96" s="50"/>
      <c r="E96" s="50"/>
      <c r="F96" s="51"/>
      <c r="G96" s="401"/>
      <c r="H96" s="51"/>
      <c r="I96" s="47"/>
      <c r="J96" s="47"/>
      <c r="K96" s="47"/>
      <c r="L96" s="47"/>
      <c r="M96" s="47"/>
      <c r="N96" s="47"/>
      <c r="O96" s="47"/>
      <c r="P96" s="46"/>
      <c r="Q96" s="46"/>
      <c r="R96" s="46"/>
      <c r="S96" s="12"/>
    </row>
    <row r="97" spans="1:19" ht="18.75">
      <c r="A97" s="30"/>
      <c r="B97" s="1"/>
      <c r="C97" s="46"/>
      <c r="D97" s="50"/>
      <c r="E97" s="50"/>
      <c r="F97" s="51"/>
      <c r="G97" s="401"/>
      <c r="H97" s="51"/>
      <c r="I97" s="47"/>
      <c r="J97" s="47"/>
      <c r="K97" s="47"/>
      <c r="L97" s="47"/>
      <c r="M97" s="47"/>
      <c r="N97" s="47"/>
      <c r="O97" s="47"/>
      <c r="P97" s="46"/>
      <c r="Q97" s="46"/>
      <c r="R97" s="46"/>
      <c r="S97" s="12"/>
    </row>
    <row r="98" spans="1:19" ht="18.75">
      <c r="A98" s="30"/>
      <c r="B98" s="1"/>
      <c r="C98" s="46"/>
      <c r="D98" s="50"/>
      <c r="E98" s="50"/>
      <c r="F98" s="51"/>
      <c r="G98" s="401"/>
      <c r="H98" s="51"/>
      <c r="I98" s="47"/>
      <c r="J98" s="47"/>
      <c r="K98" s="47"/>
      <c r="L98" s="47"/>
      <c r="M98" s="47"/>
      <c r="N98" s="47"/>
      <c r="O98" s="47"/>
      <c r="P98" s="46"/>
      <c r="Q98" s="46"/>
      <c r="R98" s="46"/>
      <c r="S98" s="12"/>
    </row>
    <row r="99" spans="1:19" ht="18.75">
      <c r="A99" s="30"/>
      <c r="B99" s="1"/>
      <c r="C99" s="46"/>
      <c r="D99" s="50"/>
      <c r="E99" s="50"/>
      <c r="F99" s="51"/>
      <c r="G99" s="401"/>
      <c r="H99" s="51"/>
      <c r="I99" s="47"/>
      <c r="J99" s="47"/>
      <c r="K99" s="47"/>
      <c r="L99" s="47"/>
      <c r="M99" s="47"/>
      <c r="N99" s="47"/>
      <c r="O99" s="47"/>
      <c r="P99" s="46"/>
      <c r="Q99" s="46"/>
      <c r="R99" s="46"/>
      <c r="S99" s="12"/>
    </row>
    <row r="100" spans="1:19" ht="18.75">
      <c r="A100" s="30"/>
      <c r="B100" s="1"/>
      <c r="C100" s="46"/>
      <c r="D100" s="50"/>
      <c r="E100" s="50"/>
      <c r="F100" s="51"/>
      <c r="G100" s="401"/>
      <c r="H100" s="51"/>
      <c r="I100" s="47"/>
      <c r="J100" s="47"/>
      <c r="K100" s="47"/>
      <c r="L100" s="47"/>
      <c r="M100" s="47"/>
      <c r="N100" s="47"/>
      <c r="O100" s="47"/>
      <c r="P100" s="46"/>
      <c r="Q100" s="46"/>
      <c r="R100" s="46"/>
      <c r="S100" s="12"/>
    </row>
    <row r="101" spans="1:19" ht="18.75">
      <c r="A101" s="30"/>
      <c r="B101" s="1"/>
      <c r="C101" s="46"/>
      <c r="D101" s="50"/>
      <c r="E101" s="50"/>
      <c r="F101" s="51"/>
      <c r="G101" s="401"/>
      <c r="H101" s="51"/>
      <c r="I101" s="47"/>
      <c r="J101" s="47"/>
      <c r="K101" s="47"/>
      <c r="L101" s="47"/>
      <c r="M101" s="47"/>
      <c r="N101" s="47"/>
      <c r="O101" s="47"/>
      <c r="P101" s="46"/>
      <c r="Q101" s="46"/>
      <c r="R101" s="46"/>
      <c r="S101" s="12"/>
    </row>
    <row r="102" spans="1:19" ht="18.75">
      <c r="A102" s="30"/>
      <c r="B102" s="1"/>
      <c r="C102" s="46"/>
      <c r="D102" s="50"/>
      <c r="E102" s="50"/>
      <c r="F102" s="51"/>
      <c r="G102" s="401"/>
      <c r="H102" s="51"/>
      <c r="I102" s="47"/>
      <c r="J102" s="47"/>
      <c r="K102" s="47"/>
      <c r="L102" s="47"/>
      <c r="M102" s="47"/>
      <c r="N102" s="47"/>
      <c r="O102" s="47"/>
      <c r="P102" s="46"/>
      <c r="Q102" s="46"/>
      <c r="R102" s="46"/>
      <c r="S102" s="12"/>
    </row>
    <row r="103" spans="1:19" ht="18.75">
      <c r="A103" s="30"/>
      <c r="B103" s="1"/>
      <c r="C103" s="46"/>
      <c r="D103" s="50"/>
      <c r="E103" s="50"/>
      <c r="F103" s="51"/>
      <c r="G103" s="401"/>
      <c r="H103" s="51"/>
      <c r="I103" s="47"/>
      <c r="J103" s="47"/>
      <c r="K103" s="47"/>
      <c r="L103" s="47"/>
      <c r="M103" s="47"/>
      <c r="N103" s="47"/>
      <c r="O103" s="47"/>
      <c r="P103" s="46"/>
      <c r="Q103" s="46"/>
      <c r="R103" s="46"/>
      <c r="S103" s="12"/>
    </row>
    <row r="104" spans="1:3" ht="18.75">
      <c r="A104" s="31"/>
      <c r="B104" s="7"/>
      <c r="C104" s="53"/>
    </row>
    <row r="105" spans="1:3" ht="18.75">
      <c r="A105" s="32"/>
      <c r="B105" s="7"/>
      <c r="C105" s="53"/>
    </row>
  </sheetData>
  <sheetProtection/>
  <mergeCells count="31">
    <mergeCell ref="L2:S2"/>
    <mergeCell ref="E6:E11"/>
    <mergeCell ref="H10:H11"/>
    <mergeCell ref="B88:C88"/>
    <mergeCell ref="M1:S1"/>
    <mergeCell ref="G10:G11"/>
    <mergeCell ref="S6:S11"/>
    <mergeCell ref="P10:P11"/>
    <mergeCell ref="Q10:R10"/>
    <mergeCell ref="J6:L9"/>
    <mergeCell ref="P6:R9"/>
    <mergeCell ref="M10:M11"/>
    <mergeCell ref="K10:K11"/>
    <mergeCell ref="B6:B11"/>
    <mergeCell ref="I89:R90"/>
    <mergeCell ref="J10:J11"/>
    <mergeCell ref="C45:C65"/>
    <mergeCell ref="B89:G89"/>
    <mergeCell ref="D6:D11"/>
    <mergeCell ref="I88:R88"/>
    <mergeCell ref="F10:F11"/>
    <mergeCell ref="A4:S4"/>
    <mergeCell ref="C25:C35"/>
    <mergeCell ref="L10:L11"/>
    <mergeCell ref="F6:I9"/>
    <mergeCell ref="M6:O9"/>
    <mergeCell ref="I10:I11"/>
    <mergeCell ref="A6:A11"/>
    <mergeCell ref="N10:N11"/>
    <mergeCell ref="O10:O11"/>
    <mergeCell ref="C6:C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">
      <selection activeCell="E2" sqref="E2:H2"/>
    </sheetView>
  </sheetViews>
  <sheetFormatPr defaultColWidth="9.00390625" defaultRowHeight="12.75"/>
  <cols>
    <col min="1" max="1" width="4.125" style="65" customWidth="1"/>
    <col min="2" max="2" width="49.625" style="65" customWidth="1"/>
    <col min="3" max="3" width="25.75390625" style="66" customWidth="1"/>
    <col min="4" max="4" width="19.25390625" style="65" hidden="1" customWidth="1"/>
    <col min="5" max="5" width="21.625" style="66" customWidth="1"/>
    <col min="6" max="6" width="22.00390625" style="66" customWidth="1"/>
    <col min="7" max="7" width="11.875" style="90" customWidth="1"/>
    <col min="8" max="8" width="12.875" style="90" customWidth="1"/>
    <col min="9" max="16384" width="9.125" style="65" customWidth="1"/>
  </cols>
  <sheetData>
    <row r="1" spans="2:12" ht="33.75" customHeight="1" hidden="1">
      <c r="B1" s="234" t="s">
        <v>171</v>
      </c>
      <c r="E1" s="474" t="s">
        <v>187</v>
      </c>
      <c r="F1" s="474"/>
      <c r="G1" s="474"/>
      <c r="H1" s="474"/>
      <c r="I1" s="473"/>
      <c r="J1" s="473"/>
      <c r="K1" s="473"/>
      <c r="L1" s="228"/>
    </row>
    <row r="2" spans="5:8" ht="49.5" customHeight="1">
      <c r="E2" s="473" t="s">
        <v>275</v>
      </c>
      <c r="F2" s="473"/>
      <c r="G2" s="473"/>
      <c r="H2" s="473"/>
    </row>
    <row r="3" spans="1:8" ht="62.25" customHeight="1">
      <c r="A3" s="621" t="s">
        <v>253</v>
      </c>
      <c r="B3" s="621"/>
      <c r="C3" s="621"/>
      <c r="D3" s="621"/>
      <c r="E3" s="621"/>
      <c r="F3" s="621"/>
      <c r="G3" s="621"/>
      <c r="H3" s="621"/>
    </row>
    <row r="4" spans="2:8" ht="18" customHeight="1" hidden="1">
      <c r="B4" s="67"/>
      <c r="C4" s="67"/>
      <c r="D4" s="67"/>
      <c r="E4" s="67"/>
      <c r="F4" s="67"/>
      <c r="G4" s="68"/>
      <c r="H4" s="68"/>
    </row>
    <row r="5" spans="1:8" ht="61.5" customHeight="1">
      <c r="A5" s="477" t="s">
        <v>0</v>
      </c>
      <c r="B5" s="477" t="s">
        <v>43</v>
      </c>
      <c r="C5" s="622" t="s">
        <v>44</v>
      </c>
      <c r="D5" s="477" t="s">
        <v>45</v>
      </c>
      <c r="E5" s="622" t="s">
        <v>46</v>
      </c>
      <c r="F5" s="622" t="s">
        <v>47</v>
      </c>
      <c r="G5" s="624" t="s">
        <v>218</v>
      </c>
      <c r="H5" s="625"/>
    </row>
    <row r="6" spans="1:8" ht="14.25" customHeight="1">
      <c r="A6" s="478"/>
      <c r="B6" s="478"/>
      <c r="C6" s="623"/>
      <c r="D6" s="478"/>
      <c r="E6" s="623"/>
      <c r="F6" s="623"/>
      <c r="G6" s="137" t="s">
        <v>183</v>
      </c>
      <c r="H6" s="69" t="s">
        <v>184</v>
      </c>
    </row>
    <row r="7" spans="1:8" ht="12" customHeight="1">
      <c r="A7" s="70">
        <v>1</v>
      </c>
      <c r="B7" s="71">
        <v>2</v>
      </c>
      <c r="C7" s="72">
        <v>3</v>
      </c>
      <c r="D7" s="70">
        <v>4</v>
      </c>
      <c r="E7" s="72" t="s">
        <v>42</v>
      </c>
      <c r="F7" s="72" t="s">
        <v>40</v>
      </c>
      <c r="G7" s="72" t="s">
        <v>48</v>
      </c>
      <c r="H7" s="72" t="s">
        <v>49</v>
      </c>
    </row>
    <row r="8" spans="1:8" ht="19.5" customHeight="1">
      <c r="A8" s="477"/>
      <c r="B8" s="479" t="s">
        <v>174</v>
      </c>
      <c r="C8" s="73" t="s">
        <v>175</v>
      </c>
      <c r="D8" s="71"/>
      <c r="E8" s="71"/>
      <c r="F8" s="71"/>
      <c r="G8" s="307">
        <f>G12+G14</f>
        <v>3645.8</v>
      </c>
      <c r="H8" s="308"/>
    </row>
    <row r="9" spans="1:8" ht="19.5" customHeight="1">
      <c r="A9" s="478"/>
      <c r="B9" s="480"/>
      <c r="C9" s="71"/>
      <c r="D9" s="71"/>
      <c r="E9" s="71"/>
      <c r="F9" s="71"/>
      <c r="G9" s="308"/>
      <c r="H9" s="307">
        <f>H13+H15</f>
        <v>4382.371999999999</v>
      </c>
    </row>
    <row r="10" spans="1:8" ht="45" customHeight="1" hidden="1">
      <c r="A10" s="620" t="s">
        <v>11</v>
      </c>
      <c r="B10" s="481" t="s">
        <v>185</v>
      </c>
      <c r="C10" s="73" t="s">
        <v>176</v>
      </c>
      <c r="D10" s="486"/>
      <c r="E10" s="74" t="s">
        <v>219</v>
      </c>
      <c r="F10" s="74" t="s">
        <v>178</v>
      </c>
      <c r="G10" s="307">
        <v>0</v>
      </c>
      <c r="H10" s="307"/>
    </row>
    <row r="11" spans="1:8" ht="45" customHeight="1" hidden="1">
      <c r="A11" s="620"/>
      <c r="B11" s="482"/>
      <c r="C11" s="75"/>
      <c r="D11" s="472"/>
      <c r="E11" s="75"/>
      <c r="F11" s="75"/>
      <c r="G11" s="307"/>
      <c r="H11" s="307">
        <v>0</v>
      </c>
    </row>
    <row r="12" spans="1:8" ht="24.75" customHeight="1">
      <c r="A12" s="497" t="s">
        <v>11</v>
      </c>
      <c r="B12" s="486" t="s">
        <v>242</v>
      </c>
      <c r="C12" s="73" t="s">
        <v>177</v>
      </c>
      <c r="D12" s="476"/>
      <c r="E12" s="342" t="s">
        <v>265</v>
      </c>
      <c r="F12" s="342" t="s">
        <v>260</v>
      </c>
      <c r="G12" s="307">
        <f>'Приложение 1'!Q25</f>
        <v>3235.5</v>
      </c>
      <c r="H12" s="307"/>
    </row>
    <row r="13" spans="1:8" ht="24.75" customHeight="1">
      <c r="A13" s="498"/>
      <c r="B13" s="472"/>
      <c r="C13" s="76"/>
      <c r="D13" s="476"/>
      <c r="E13" s="452"/>
      <c r="F13" s="452"/>
      <c r="G13" s="307"/>
      <c r="H13" s="307">
        <f>'Приложение 1'!R25</f>
        <v>4064.2999999999997</v>
      </c>
    </row>
    <row r="14" spans="1:8" ht="25.5" customHeight="1">
      <c r="A14" s="497" t="s">
        <v>32</v>
      </c>
      <c r="B14" s="481" t="s">
        <v>192</v>
      </c>
      <c r="C14" s="73" t="s">
        <v>246</v>
      </c>
      <c r="D14" s="77"/>
      <c r="E14" s="74" t="s">
        <v>266</v>
      </c>
      <c r="F14" s="74" t="s">
        <v>267</v>
      </c>
      <c r="G14" s="307">
        <f>'Приложение 1'!Q45</f>
        <v>410.30000000000007</v>
      </c>
      <c r="H14" s="307"/>
    </row>
    <row r="15" spans="1:8" ht="36.75" customHeight="1">
      <c r="A15" s="498"/>
      <c r="B15" s="482"/>
      <c r="C15" s="78"/>
      <c r="D15" s="79"/>
      <c r="E15" s="78"/>
      <c r="F15" s="78"/>
      <c r="G15" s="307"/>
      <c r="H15" s="307">
        <f>'Приложение 1'!R45</f>
        <v>318.072</v>
      </c>
    </row>
    <row r="16" spans="1:8" ht="30.75" customHeight="1" hidden="1">
      <c r="A16" s="497" t="s">
        <v>156</v>
      </c>
      <c r="B16" s="486" t="s">
        <v>226</v>
      </c>
      <c r="C16" s="73" t="s">
        <v>188</v>
      </c>
      <c r="D16" s="476"/>
      <c r="E16" s="74" t="s">
        <v>220</v>
      </c>
      <c r="F16" s="74" t="s">
        <v>189</v>
      </c>
      <c r="G16" s="307">
        <v>0</v>
      </c>
      <c r="H16" s="307"/>
    </row>
    <row r="17" spans="1:8" ht="30.75" customHeight="1" hidden="1">
      <c r="A17" s="498"/>
      <c r="B17" s="472"/>
      <c r="C17" s="76"/>
      <c r="D17" s="476"/>
      <c r="E17" s="76"/>
      <c r="F17" s="76"/>
      <c r="G17" s="307"/>
      <c r="H17" s="307">
        <v>0</v>
      </c>
    </row>
    <row r="18" spans="1:8" ht="14.25" customHeight="1">
      <c r="A18" s="222"/>
      <c r="B18" s="223"/>
      <c r="C18" s="224"/>
      <c r="D18" s="225"/>
      <c r="E18" s="224"/>
      <c r="F18" s="224"/>
      <c r="G18" s="226"/>
      <c r="H18" s="227"/>
    </row>
    <row r="19" spans="2:15" s="80" customFormat="1" ht="14.25" customHeight="1" hidden="1">
      <c r="B19" s="483" t="s">
        <v>53</v>
      </c>
      <c r="C19" s="483"/>
      <c r="D19" s="483"/>
      <c r="E19" s="484" t="s">
        <v>249</v>
      </c>
      <c r="F19" s="484"/>
      <c r="G19" s="484"/>
      <c r="H19" s="484"/>
      <c r="J19" s="81"/>
      <c r="K19" s="81"/>
      <c r="L19" s="81"/>
      <c r="M19" s="81"/>
      <c r="N19" s="81"/>
      <c r="O19" s="81"/>
    </row>
    <row r="20" spans="2:15" s="80" customFormat="1" ht="60" customHeight="1">
      <c r="B20" s="483"/>
      <c r="C20" s="483"/>
      <c r="D20" s="483"/>
      <c r="E20" s="485"/>
      <c r="F20" s="485"/>
      <c r="G20" s="485"/>
      <c r="H20" s="485"/>
      <c r="J20" s="82"/>
      <c r="K20" s="82"/>
      <c r="L20" s="82"/>
      <c r="M20" s="82"/>
      <c r="N20" s="83"/>
      <c r="O20" s="83"/>
    </row>
    <row r="21" spans="2:15" s="80" customFormat="1" ht="26.25" customHeight="1">
      <c r="B21" s="485" t="s">
        <v>179</v>
      </c>
      <c r="C21" s="485"/>
      <c r="D21" s="485"/>
      <c r="E21" s="475" t="s">
        <v>271</v>
      </c>
      <c r="F21" s="475"/>
      <c r="G21" s="475"/>
      <c r="H21" s="475"/>
      <c r="J21" s="84"/>
      <c r="K21" s="84"/>
      <c r="L21" s="84"/>
      <c r="M21" s="84"/>
      <c r="N21" s="84"/>
      <c r="O21" s="84"/>
    </row>
    <row r="22" spans="2:15" s="80" customFormat="1" ht="14.25">
      <c r="B22" s="81"/>
      <c r="C22" s="85"/>
      <c r="D22" s="86"/>
      <c r="E22" s="86"/>
      <c r="F22" s="86"/>
      <c r="G22" s="87"/>
      <c r="H22" s="83"/>
      <c r="I22" s="83"/>
      <c r="J22" s="81"/>
      <c r="K22" s="85"/>
      <c r="L22" s="86"/>
      <c r="M22" s="86"/>
      <c r="N22" s="83"/>
      <c r="O22" s="83"/>
    </row>
    <row r="23" spans="2:15" s="80" customFormat="1" ht="14.25">
      <c r="B23" s="82" t="s">
        <v>1</v>
      </c>
      <c r="C23" s="88"/>
      <c r="D23" s="86"/>
      <c r="E23" s="86"/>
      <c r="F23" s="82" t="s">
        <v>1</v>
      </c>
      <c r="G23" s="87"/>
      <c r="H23" s="83"/>
      <c r="I23" s="83"/>
      <c r="J23" s="89"/>
      <c r="K23" s="88"/>
      <c r="L23" s="82"/>
      <c r="M23" s="86"/>
      <c r="N23" s="83"/>
      <c r="O23" s="83"/>
    </row>
    <row r="24" ht="7.5" customHeight="1"/>
    <row r="29" spans="5:8" ht="15">
      <c r="E29" s="65"/>
      <c r="F29" s="91"/>
      <c r="G29" s="91"/>
      <c r="H29" s="91"/>
    </row>
    <row r="30" spans="2:8" ht="87" customHeight="1">
      <c r="B30" s="92"/>
      <c r="C30" s="92"/>
      <c r="D30" s="92"/>
      <c r="E30" s="92"/>
      <c r="F30" s="92"/>
      <c r="G30" s="92"/>
      <c r="H30" s="92"/>
    </row>
    <row r="31" spans="2:8" ht="12.75" customHeight="1">
      <c r="B31" s="92"/>
      <c r="C31" s="92"/>
      <c r="D31" s="92"/>
      <c r="E31" s="92"/>
      <c r="F31" s="92"/>
      <c r="G31" s="92"/>
      <c r="H31" s="92"/>
    </row>
    <row r="32" spans="2:8" ht="20.25" customHeight="1">
      <c r="B32" s="81"/>
      <c r="C32" s="81"/>
      <c r="D32" s="81"/>
      <c r="E32" s="81"/>
      <c r="F32" s="81"/>
      <c r="G32" s="81"/>
      <c r="H32" s="81"/>
    </row>
    <row r="33" spans="2:8" ht="60.75" customHeight="1">
      <c r="B33" s="81"/>
      <c r="C33" s="81"/>
      <c r="D33" s="82"/>
      <c r="E33" s="82"/>
      <c r="F33" s="81"/>
      <c r="G33" s="81"/>
      <c r="H33" s="81"/>
    </row>
    <row r="34" spans="2:8" ht="14.25">
      <c r="B34" s="88"/>
      <c r="C34" s="88"/>
      <c r="D34" s="82"/>
      <c r="E34" s="82"/>
      <c r="F34" s="83"/>
      <c r="G34" s="87"/>
      <c r="H34" s="83"/>
    </row>
    <row r="35" spans="2:8" ht="14.25">
      <c r="B35" s="81"/>
      <c r="C35" s="81"/>
      <c r="D35" s="81"/>
      <c r="E35" s="81"/>
      <c r="F35" s="93"/>
      <c r="G35" s="93"/>
      <c r="H35" s="93"/>
    </row>
    <row r="36" spans="2:8" ht="14.25">
      <c r="B36" s="88"/>
      <c r="C36" s="88"/>
      <c r="D36" s="81"/>
      <c r="E36" s="81"/>
      <c r="F36" s="83"/>
      <c r="G36" s="87"/>
      <c r="H36" s="83"/>
    </row>
    <row r="37" spans="2:8" ht="14.25">
      <c r="B37" s="81"/>
      <c r="C37" s="81"/>
      <c r="D37" s="81"/>
      <c r="E37" s="81"/>
      <c r="F37" s="93"/>
      <c r="G37" s="93"/>
      <c r="H37" s="93"/>
    </row>
    <row r="38" spans="2:8" ht="14.25">
      <c r="B38" s="81"/>
      <c r="C38" s="85"/>
      <c r="D38" s="86"/>
      <c r="E38" s="86"/>
      <c r="F38" s="86"/>
      <c r="G38" s="87"/>
      <c r="H38" s="83"/>
    </row>
    <row r="39" spans="2:8" ht="14.25">
      <c r="B39" s="82"/>
      <c r="C39" s="88"/>
      <c r="D39" s="86"/>
      <c r="E39" s="86"/>
      <c r="F39" s="82"/>
      <c r="G39" s="87"/>
      <c r="H39" s="83"/>
    </row>
  </sheetData>
  <sheetProtection/>
  <mergeCells count="28">
    <mergeCell ref="G5:H5"/>
    <mergeCell ref="C5:C6"/>
    <mergeCell ref="D5:D6"/>
    <mergeCell ref="E5:E6"/>
    <mergeCell ref="F5:F6"/>
    <mergeCell ref="A12:A13"/>
    <mergeCell ref="B12:B13"/>
    <mergeCell ref="D12:D13"/>
    <mergeCell ref="A8:A9"/>
    <mergeCell ref="B8:B9"/>
    <mergeCell ref="A10:A11"/>
    <mergeCell ref="B10:B11"/>
    <mergeCell ref="I1:K1"/>
    <mergeCell ref="E1:H1"/>
    <mergeCell ref="B21:D21"/>
    <mergeCell ref="E21:H21"/>
    <mergeCell ref="E2:H2"/>
    <mergeCell ref="D16:D17"/>
    <mergeCell ref="D10:D11"/>
    <mergeCell ref="A3:H3"/>
    <mergeCell ref="A5:A6"/>
    <mergeCell ref="B5:B6"/>
    <mergeCell ref="A14:A15"/>
    <mergeCell ref="B14:B15"/>
    <mergeCell ref="B19:D20"/>
    <mergeCell ref="E19:H20"/>
    <mergeCell ref="A16:A17"/>
    <mergeCell ref="B16:B17"/>
  </mergeCells>
  <printOptions/>
  <pageMargins left="0.7480314960629921" right="0.15748031496062992" top="0.5511811023622047" bottom="0.15748031496062992" header="0.15748031496062992" footer="0.1574803149606299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00390625" style="98" customWidth="1"/>
    <col min="2" max="2" width="46.125" style="98" customWidth="1"/>
    <col min="3" max="3" width="11.625" style="98" customWidth="1"/>
    <col min="4" max="6" width="4.375" style="98" customWidth="1"/>
    <col min="7" max="7" width="4.00390625" style="98" customWidth="1"/>
    <col min="8" max="8" width="5.00390625" style="98" customWidth="1"/>
    <col min="9" max="15" width="8.375" style="98" customWidth="1"/>
    <col min="16" max="16384" width="9.125" style="98" customWidth="1"/>
  </cols>
  <sheetData>
    <row r="1" spans="1:15" ht="42.75" customHeight="1">
      <c r="A1" s="94"/>
      <c r="B1" s="95"/>
      <c r="C1" s="96"/>
      <c r="D1" s="97"/>
      <c r="E1" s="97"/>
      <c r="F1" s="97"/>
      <c r="H1" s="629" t="s">
        <v>276</v>
      </c>
      <c r="I1" s="629"/>
      <c r="J1" s="629"/>
      <c r="K1" s="629"/>
      <c r="L1" s="629"/>
      <c r="M1" s="629"/>
      <c r="N1" s="629"/>
      <c r="O1" s="629"/>
    </row>
    <row r="2" spans="1:15" ht="89.25" customHeight="1">
      <c r="A2" s="632" t="s">
        <v>254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</row>
    <row r="3" spans="1:15" ht="15.75" customHeight="1">
      <c r="A3" s="100"/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30" customHeight="1">
      <c r="A4" s="633" t="s">
        <v>0</v>
      </c>
      <c r="B4" s="635" t="s">
        <v>54</v>
      </c>
      <c r="C4" s="637" t="s">
        <v>221</v>
      </c>
      <c r="D4" s="639" t="s">
        <v>55</v>
      </c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1"/>
    </row>
    <row r="5" spans="1:15" ht="39.75" customHeight="1">
      <c r="A5" s="634"/>
      <c r="B5" s="636"/>
      <c r="C5" s="638"/>
      <c r="D5" s="102" t="s">
        <v>11</v>
      </c>
      <c r="E5" s="102" t="s">
        <v>32</v>
      </c>
      <c r="F5" s="102" t="s">
        <v>33</v>
      </c>
      <c r="G5" s="102" t="s">
        <v>56</v>
      </c>
      <c r="H5" s="102" t="s">
        <v>57</v>
      </c>
      <c r="I5" s="102" t="s">
        <v>58</v>
      </c>
      <c r="J5" s="102" t="s">
        <v>59</v>
      </c>
      <c r="K5" s="102" t="s">
        <v>60</v>
      </c>
      <c r="L5" s="103" t="s">
        <v>61</v>
      </c>
      <c r="M5" s="102" t="s">
        <v>62</v>
      </c>
      <c r="N5" s="102" t="s">
        <v>63</v>
      </c>
      <c r="O5" s="102" t="s">
        <v>64</v>
      </c>
    </row>
    <row r="6" spans="1:15" ht="12.75">
      <c r="A6" s="104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05">
        <v>11</v>
      </c>
      <c r="L6" s="105">
        <v>12</v>
      </c>
      <c r="M6" s="105">
        <v>13</v>
      </c>
      <c r="N6" s="105">
        <v>14</v>
      </c>
      <c r="O6" s="105">
        <v>15</v>
      </c>
    </row>
    <row r="7" spans="1:15" ht="13.5" customHeight="1" hidden="1">
      <c r="A7" s="106"/>
      <c r="B7" s="15" t="s">
        <v>66</v>
      </c>
      <c r="C7" s="107">
        <f>K7+L7+M7+N7</f>
        <v>0</v>
      </c>
      <c r="D7" s="107"/>
      <c r="E7" s="107"/>
      <c r="F7" s="107"/>
      <c r="G7" s="107"/>
      <c r="H7" s="107"/>
      <c r="I7" s="107"/>
      <c r="J7" s="107"/>
      <c r="K7" s="107"/>
      <c r="L7" s="108"/>
      <c r="M7" s="108"/>
      <c r="N7" s="108"/>
      <c r="O7" s="107"/>
    </row>
    <row r="8" spans="1:15" ht="13.5" customHeight="1" hidden="1" thickBot="1">
      <c r="A8" s="157"/>
      <c r="B8" s="149" t="s">
        <v>79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105" customHeight="1">
      <c r="A9" s="170" t="s">
        <v>11</v>
      </c>
      <c r="B9" s="207" t="s">
        <v>185</v>
      </c>
      <c r="C9" s="171">
        <f>K9+L9+M9+N9</f>
        <v>0</v>
      </c>
      <c r="D9" s="171"/>
      <c r="E9" s="171"/>
      <c r="F9" s="171"/>
      <c r="G9" s="171"/>
      <c r="H9" s="171"/>
      <c r="I9" s="171"/>
      <c r="J9" s="171"/>
      <c r="K9" s="171"/>
      <c r="L9" s="172"/>
      <c r="M9" s="172"/>
      <c r="N9" s="172"/>
      <c r="O9" s="171"/>
    </row>
    <row r="10" spans="1:15" ht="12.75" customHeight="1">
      <c r="A10" s="151"/>
      <c r="B10" s="153" t="s">
        <v>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  <c r="M10" s="155"/>
      <c r="N10" s="155"/>
      <c r="O10" s="156"/>
    </row>
    <row r="11" spans="1:15" ht="12.75" customHeight="1">
      <c r="A11" s="132"/>
      <c r="B11" s="127"/>
      <c r="C11" s="131">
        <v>0</v>
      </c>
      <c r="D11" s="131"/>
      <c r="E11" s="131"/>
      <c r="F11" s="131"/>
      <c r="G11" s="131"/>
      <c r="H11" s="131"/>
      <c r="I11" s="131"/>
      <c r="J11" s="131"/>
      <c r="K11" s="131"/>
      <c r="L11" s="152"/>
      <c r="M11" s="152"/>
      <c r="N11" s="152"/>
      <c r="O11" s="131"/>
    </row>
    <row r="12" spans="1:15" ht="12.75" customHeight="1" thickBot="1">
      <c r="A12" s="161"/>
      <c r="B12" s="162"/>
      <c r="C12" s="163">
        <v>0</v>
      </c>
      <c r="D12" s="163"/>
      <c r="E12" s="163"/>
      <c r="F12" s="163"/>
      <c r="G12" s="163"/>
      <c r="H12" s="163"/>
      <c r="I12" s="163"/>
      <c r="J12" s="163"/>
      <c r="K12" s="163"/>
      <c r="L12" s="164"/>
      <c r="M12" s="164"/>
      <c r="N12" s="164"/>
      <c r="O12" s="163"/>
    </row>
    <row r="13" spans="1:15" ht="61.5" customHeight="1" hidden="1">
      <c r="A13" s="173" t="s">
        <v>32</v>
      </c>
      <c r="B13" s="174" t="s">
        <v>51</v>
      </c>
      <c r="C13" s="175">
        <f>K13+L13+M13+N13</f>
        <v>0</v>
      </c>
      <c r="D13" s="175"/>
      <c r="E13" s="175"/>
      <c r="F13" s="175"/>
      <c r="G13" s="175"/>
      <c r="H13" s="175"/>
      <c r="I13" s="175"/>
      <c r="J13" s="175"/>
      <c r="K13" s="175"/>
      <c r="L13" s="176"/>
      <c r="M13" s="176"/>
      <c r="N13" s="176"/>
      <c r="O13" s="175"/>
    </row>
    <row r="14" spans="1:15" ht="9.75" customHeight="1" hidden="1">
      <c r="A14" s="130"/>
      <c r="B14" s="153" t="s">
        <v>31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155"/>
      <c r="N14" s="155"/>
      <c r="O14" s="156"/>
    </row>
    <row r="15" spans="1:15" ht="9.75" customHeight="1" hidden="1">
      <c r="A15" s="106"/>
      <c r="B15" s="129"/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108"/>
      <c r="N15" s="108"/>
      <c r="O15" s="107"/>
    </row>
    <row r="16" spans="1:15" ht="9.75" customHeight="1" hidden="1" thickBot="1">
      <c r="A16" s="165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8"/>
      <c r="M16" s="168"/>
      <c r="N16" s="168"/>
      <c r="O16" s="167"/>
    </row>
    <row r="17" spans="1:15" ht="54" customHeight="1" hidden="1">
      <c r="A17" s="173" t="s">
        <v>33</v>
      </c>
      <c r="B17" s="177" t="s">
        <v>52</v>
      </c>
      <c r="C17" s="175">
        <f>SUM(D17:O17)</f>
        <v>0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ht="12" customHeight="1" hidden="1">
      <c r="A18" s="110"/>
      <c r="B18" s="153" t="s">
        <v>31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55"/>
      <c r="N18" s="155"/>
      <c r="O18" s="156"/>
    </row>
    <row r="19" spans="1:15" ht="12" customHeight="1" hidden="1">
      <c r="A19" s="111"/>
      <c r="B19" s="128"/>
      <c r="C19" s="109">
        <f>SUM(D19:O19)</f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ht="12" customHeight="1" hidden="1" thickBot="1">
      <c r="A20" s="161"/>
      <c r="B20" s="169"/>
      <c r="C20" s="163">
        <f>SUM(D20:O20)</f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2" customHeight="1" hidden="1">
      <c r="A21" s="112"/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ht="14.25" customHeight="1">
      <c r="A22" s="112"/>
      <c r="B22" s="112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1:15" ht="51" customHeight="1">
      <c r="A23" s="115"/>
      <c r="B23" s="116" t="s">
        <v>5</v>
      </c>
      <c r="C23" s="117"/>
      <c r="D23" s="118"/>
      <c r="E23" s="118"/>
      <c r="F23" s="118"/>
      <c r="G23" s="118"/>
      <c r="H23" s="118"/>
      <c r="I23" s="630" t="s">
        <v>249</v>
      </c>
      <c r="J23" s="630"/>
      <c r="K23" s="630"/>
      <c r="L23" s="630"/>
      <c r="M23" s="630"/>
      <c r="N23" s="630"/>
      <c r="O23" s="630"/>
    </row>
    <row r="24" spans="1:15" ht="10.5" customHeight="1">
      <c r="A24" s="115"/>
      <c r="B24" s="119"/>
      <c r="C24" s="119"/>
      <c r="D24" s="118"/>
      <c r="E24" s="118"/>
      <c r="F24" s="118"/>
      <c r="G24" s="118"/>
      <c r="H24" s="118"/>
      <c r="I24" s="118"/>
      <c r="J24" s="120"/>
      <c r="K24" s="119"/>
      <c r="L24" s="119"/>
      <c r="M24" s="119"/>
      <c r="N24" s="119"/>
      <c r="O24" s="120"/>
    </row>
    <row r="25" spans="1:15" ht="15.75">
      <c r="A25" s="115"/>
      <c r="B25" s="630" t="s">
        <v>65</v>
      </c>
      <c r="C25" s="630"/>
      <c r="D25" s="118"/>
      <c r="E25" s="118"/>
      <c r="F25" s="118"/>
      <c r="G25" s="118"/>
      <c r="H25" s="118"/>
      <c r="I25" s="631" t="s">
        <v>270</v>
      </c>
      <c r="J25" s="631"/>
      <c r="K25" s="631"/>
      <c r="L25" s="631"/>
      <c r="M25" s="631"/>
      <c r="N25" s="631"/>
      <c r="O25" s="631"/>
    </row>
    <row r="26" spans="1:15" ht="3.75" customHeight="1">
      <c r="A26" s="121"/>
      <c r="B26" s="117"/>
      <c r="C26" s="117"/>
      <c r="D26" s="118"/>
      <c r="E26" s="118"/>
      <c r="F26" s="118"/>
      <c r="G26" s="118"/>
      <c r="H26" s="118"/>
      <c r="I26" s="118"/>
      <c r="J26" s="120"/>
      <c r="K26" s="117"/>
      <c r="L26" s="122"/>
      <c r="M26" s="123"/>
      <c r="N26" s="123"/>
      <c r="O26" s="120"/>
    </row>
    <row r="27" spans="1:15" ht="22.5" customHeight="1">
      <c r="A27" s="115"/>
      <c r="B27" s="626" t="s">
        <v>173</v>
      </c>
      <c r="C27" s="626"/>
      <c r="D27" s="336"/>
      <c r="E27" s="336"/>
      <c r="F27" s="336"/>
      <c r="G27" s="336"/>
      <c r="H27" s="336"/>
      <c r="I27" s="627" t="s">
        <v>269</v>
      </c>
      <c r="J27" s="627"/>
      <c r="K27" s="627"/>
      <c r="L27" s="627"/>
      <c r="M27" s="627"/>
      <c r="N27" s="627"/>
      <c r="O27" s="627"/>
    </row>
    <row r="28" spans="1:15" ht="15.75" hidden="1">
      <c r="A28" s="94"/>
      <c r="B28" s="124"/>
      <c r="C28" s="125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2:15" ht="23.25" customHeight="1">
      <c r="B29" s="119" t="s">
        <v>1</v>
      </c>
      <c r="C29" s="126"/>
      <c r="D29" s="126"/>
      <c r="E29" s="126"/>
      <c r="F29" s="126"/>
      <c r="G29" s="126"/>
      <c r="H29" s="126"/>
      <c r="I29" s="628" t="s">
        <v>1</v>
      </c>
      <c r="J29" s="628"/>
      <c r="K29" s="628"/>
      <c r="L29" s="628"/>
      <c r="M29" s="628"/>
      <c r="N29" s="628"/>
      <c r="O29" s="126"/>
    </row>
  </sheetData>
  <sheetProtection/>
  <mergeCells count="12">
    <mergeCell ref="C4:C5"/>
    <mergeCell ref="D4:O4"/>
    <mergeCell ref="B27:C27"/>
    <mergeCell ref="I27:O27"/>
    <mergeCell ref="I29:N29"/>
    <mergeCell ref="H1:O1"/>
    <mergeCell ref="I23:O23"/>
    <mergeCell ref="B25:C25"/>
    <mergeCell ref="I25:O25"/>
    <mergeCell ref="A2:O2"/>
    <mergeCell ref="A4:A5"/>
    <mergeCell ref="B4:B5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J2" sqref="J2:O2"/>
    </sheetView>
  </sheetViews>
  <sheetFormatPr defaultColWidth="9.00390625" defaultRowHeight="12.75"/>
  <cols>
    <col min="1" max="1" width="4.00390625" style="98" customWidth="1"/>
    <col min="2" max="2" width="56.75390625" style="98" customWidth="1"/>
    <col min="3" max="3" width="11.625" style="98" customWidth="1"/>
    <col min="4" max="8" width="5.375" style="98" customWidth="1"/>
    <col min="9" max="15" width="10.375" style="98" customWidth="1"/>
    <col min="16" max="16384" width="9.125" style="98" customWidth="1"/>
  </cols>
  <sheetData>
    <row r="1" spans="1:15" ht="27" customHeight="1" hidden="1">
      <c r="A1" s="94"/>
      <c r="B1" s="95"/>
      <c r="C1" s="96"/>
      <c r="D1" s="97"/>
      <c r="E1" s="97"/>
      <c r="F1" s="97"/>
      <c r="H1" s="99"/>
      <c r="I1" s="99"/>
      <c r="J1" s="629" t="s">
        <v>193</v>
      </c>
      <c r="K1" s="629"/>
      <c r="L1" s="629"/>
      <c r="M1" s="629"/>
      <c r="N1" s="629"/>
      <c r="O1" s="629"/>
    </row>
    <row r="2" spans="1:15" ht="42.75" customHeight="1">
      <c r="A2" s="94"/>
      <c r="B2" s="95"/>
      <c r="C2" s="96"/>
      <c r="D2" s="97"/>
      <c r="E2" s="97"/>
      <c r="F2" s="97"/>
      <c r="H2" s="99"/>
      <c r="I2" s="99"/>
      <c r="J2" s="629" t="s">
        <v>278</v>
      </c>
      <c r="K2" s="629"/>
      <c r="L2" s="629"/>
      <c r="M2" s="629"/>
      <c r="N2" s="629"/>
      <c r="O2" s="629"/>
    </row>
    <row r="3" spans="1:15" ht="39.75" customHeight="1">
      <c r="A3" s="632" t="s">
        <v>255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4" spans="1:15" ht="15.75" customHeight="1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30" customHeight="1">
      <c r="A5" s="633" t="s">
        <v>0</v>
      </c>
      <c r="B5" s="642" t="s">
        <v>54</v>
      </c>
      <c r="C5" s="637" t="s">
        <v>221</v>
      </c>
      <c r="D5" s="639" t="s">
        <v>55</v>
      </c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1"/>
    </row>
    <row r="6" spans="1:15" ht="39.75" customHeight="1">
      <c r="A6" s="634"/>
      <c r="B6" s="643"/>
      <c r="C6" s="638"/>
      <c r="D6" s="102" t="s">
        <v>11</v>
      </c>
      <c r="E6" s="102" t="s">
        <v>32</v>
      </c>
      <c r="F6" s="102" t="s">
        <v>33</v>
      </c>
      <c r="G6" s="102" t="s">
        <v>56</v>
      </c>
      <c r="H6" s="102" t="s">
        <v>57</v>
      </c>
      <c r="I6" s="102" t="s">
        <v>58</v>
      </c>
      <c r="J6" s="102" t="s">
        <v>59</v>
      </c>
      <c r="K6" s="102" t="s">
        <v>60</v>
      </c>
      <c r="L6" s="103" t="s">
        <v>61</v>
      </c>
      <c r="M6" s="102" t="s">
        <v>62</v>
      </c>
      <c r="N6" s="102" t="s">
        <v>63</v>
      </c>
      <c r="O6" s="102" t="s">
        <v>64</v>
      </c>
    </row>
    <row r="7" spans="1:15" ht="15">
      <c r="A7" s="104">
        <v>1</v>
      </c>
      <c r="B7" s="284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</row>
    <row r="8" spans="1:15" s="378" customFormat="1" ht="13.5" customHeight="1">
      <c r="A8" s="106"/>
      <c r="B8" s="285" t="s">
        <v>66</v>
      </c>
      <c r="C8" s="433">
        <f>C14+C18</f>
        <v>4382.371999999999</v>
      </c>
      <c r="D8" s="433"/>
      <c r="E8" s="433"/>
      <c r="F8" s="433"/>
      <c r="G8" s="433"/>
      <c r="H8" s="433"/>
      <c r="I8" s="433"/>
      <c r="J8" s="433"/>
      <c r="K8" s="433">
        <f>K14+K18</f>
        <v>4064.2999999999997</v>
      </c>
      <c r="L8" s="433">
        <f>L14+L18</f>
        <v>318.072</v>
      </c>
      <c r="M8" s="377"/>
      <c r="N8" s="377"/>
      <c r="O8" s="337"/>
    </row>
    <row r="9" spans="1:15" ht="13.5" customHeight="1" thickBot="1">
      <c r="A9" s="157"/>
      <c r="B9" s="149" t="s">
        <v>79</v>
      </c>
      <c r="C9" s="434"/>
      <c r="D9" s="434"/>
      <c r="E9" s="434"/>
      <c r="F9" s="434"/>
      <c r="G9" s="434"/>
      <c r="H9" s="434"/>
      <c r="I9" s="434"/>
      <c r="J9" s="434"/>
      <c r="K9" s="434"/>
      <c r="L9" s="435"/>
      <c r="M9" s="159"/>
      <c r="N9" s="159"/>
      <c r="O9" s="160"/>
    </row>
    <row r="10" spans="1:15" ht="88.5" customHeight="1" hidden="1" thickBot="1">
      <c r="A10" s="170" t="s">
        <v>11</v>
      </c>
      <c r="B10" s="286" t="s">
        <v>222</v>
      </c>
      <c r="C10" s="436">
        <f>K10+L10+M10+N10</f>
        <v>0</v>
      </c>
      <c r="D10" s="436"/>
      <c r="E10" s="436"/>
      <c r="F10" s="436"/>
      <c r="G10" s="436"/>
      <c r="H10" s="436"/>
      <c r="I10" s="436"/>
      <c r="J10" s="436"/>
      <c r="K10" s="436"/>
      <c r="L10" s="437"/>
      <c r="M10" s="172"/>
      <c r="N10" s="172"/>
      <c r="O10" s="171"/>
    </row>
    <row r="11" spans="1:15" ht="12.75" customHeight="1" hidden="1" thickTop="1">
      <c r="A11" s="151"/>
      <c r="B11" s="287" t="s">
        <v>31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9"/>
      <c r="M11" s="155"/>
      <c r="N11" s="155"/>
      <c r="O11" s="156"/>
    </row>
    <row r="12" spans="1:15" ht="7.5" customHeight="1" hidden="1">
      <c r="A12" s="132"/>
      <c r="B12" s="127"/>
      <c r="C12" s="440"/>
      <c r="D12" s="440"/>
      <c r="E12" s="440"/>
      <c r="F12" s="440"/>
      <c r="G12" s="440"/>
      <c r="H12" s="440"/>
      <c r="I12" s="440"/>
      <c r="J12" s="440"/>
      <c r="K12" s="440"/>
      <c r="L12" s="441"/>
      <c r="M12" s="152"/>
      <c r="N12" s="152"/>
      <c r="O12" s="131"/>
    </row>
    <row r="13" spans="1:15" ht="7.5" customHeight="1" hidden="1" thickBot="1">
      <c r="A13" s="161"/>
      <c r="B13" s="162"/>
      <c r="C13" s="442"/>
      <c r="D13" s="442"/>
      <c r="E13" s="442"/>
      <c r="F13" s="442"/>
      <c r="G13" s="442"/>
      <c r="H13" s="442"/>
      <c r="I13" s="442"/>
      <c r="J13" s="442"/>
      <c r="K13" s="442"/>
      <c r="L13" s="443"/>
      <c r="M13" s="164"/>
      <c r="N13" s="164"/>
      <c r="O13" s="163"/>
    </row>
    <row r="14" spans="1:15" ht="43.5" customHeight="1" thickBot="1" thickTop="1">
      <c r="A14" s="173" t="s">
        <v>11</v>
      </c>
      <c r="B14" s="288" t="s">
        <v>243</v>
      </c>
      <c r="C14" s="444">
        <f>K14+L14+M14+N14</f>
        <v>4064.2999999999997</v>
      </c>
      <c r="D14" s="444"/>
      <c r="E14" s="444"/>
      <c r="F14" s="444"/>
      <c r="G14" s="444"/>
      <c r="H14" s="444"/>
      <c r="I14" s="444"/>
      <c r="J14" s="444"/>
      <c r="K14" s="444">
        <f>K16+K17</f>
        <v>4064.2999999999997</v>
      </c>
      <c r="L14" s="445"/>
      <c r="M14" s="176"/>
      <c r="N14" s="176"/>
      <c r="O14" s="175"/>
    </row>
    <row r="15" spans="1:15" ht="16.5" customHeight="1" thickTop="1">
      <c r="A15" s="130"/>
      <c r="B15" s="287" t="s">
        <v>31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9"/>
      <c r="M15" s="155"/>
      <c r="N15" s="155"/>
      <c r="O15" s="156"/>
    </row>
    <row r="16" spans="1:15" ht="24.75" customHeight="1">
      <c r="A16" s="106" t="s">
        <v>12</v>
      </c>
      <c r="B16" s="23" t="s">
        <v>250</v>
      </c>
      <c r="C16" s="433">
        <f>K16</f>
        <v>3321.071</v>
      </c>
      <c r="D16" s="446"/>
      <c r="E16" s="446"/>
      <c r="F16" s="446"/>
      <c r="G16" s="446"/>
      <c r="H16" s="446"/>
      <c r="I16" s="446"/>
      <c r="J16" s="446"/>
      <c r="K16" s="446">
        <f>'Приложение 1'!R34</f>
        <v>3321.071</v>
      </c>
      <c r="L16" s="447"/>
      <c r="M16" s="108"/>
      <c r="N16" s="108"/>
      <c r="O16" s="107"/>
    </row>
    <row r="17" spans="1:15" ht="27.75" customHeight="1" thickBot="1">
      <c r="A17" s="165" t="s">
        <v>17</v>
      </c>
      <c r="B17" s="23" t="s">
        <v>251</v>
      </c>
      <c r="C17" s="433">
        <f>K17</f>
        <v>743.2289999999999</v>
      </c>
      <c r="D17" s="448"/>
      <c r="E17" s="448"/>
      <c r="F17" s="448"/>
      <c r="G17" s="448"/>
      <c r="H17" s="448"/>
      <c r="I17" s="448"/>
      <c r="J17" s="448"/>
      <c r="K17" s="448">
        <f>'Приложение 1'!R35</f>
        <v>743.2289999999999</v>
      </c>
      <c r="L17" s="449"/>
      <c r="M17" s="168"/>
      <c r="N17" s="168"/>
      <c r="O17" s="167"/>
    </row>
    <row r="18" spans="1:15" ht="57" customHeight="1">
      <c r="A18" s="173" t="s">
        <v>32</v>
      </c>
      <c r="B18" s="177" t="s">
        <v>192</v>
      </c>
      <c r="C18" s="444">
        <f>SUM(D18:O18)</f>
        <v>318.072</v>
      </c>
      <c r="D18" s="445"/>
      <c r="E18" s="445"/>
      <c r="F18" s="445"/>
      <c r="G18" s="445"/>
      <c r="H18" s="445"/>
      <c r="I18" s="445"/>
      <c r="J18" s="445"/>
      <c r="K18" s="445"/>
      <c r="L18" s="445">
        <f>SUM(L20:L22)</f>
        <v>318.072</v>
      </c>
      <c r="M18" s="176"/>
      <c r="N18" s="176"/>
      <c r="O18" s="176"/>
    </row>
    <row r="19" spans="1:15" ht="15.75" customHeight="1">
      <c r="A19" s="110"/>
      <c r="B19" s="287" t="s">
        <v>31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155"/>
      <c r="N19" s="155"/>
      <c r="O19" s="156"/>
    </row>
    <row r="20" spans="1:15" ht="27" customHeight="1">
      <c r="A20" s="111" t="s">
        <v>20</v>
      </c>
      <c r="B20" s="343" t="s">
        <v>261</v>
      </c>
      <c r="C20" s="450">
        <f>SUM(D20:O20)</f>
        <v>104.963</v>
      </c>
      <c r="D20" s="447"/>
      <c r="E20" s="447"/>
      <c r="F20" s="447"/>
      <c r="G20" s="447"/>
      <c r="H20" s="447"/>
      <c r="I20" s="447"/>
      <c r="J20" s="447"/>
      <c r="K20" s="447"/>
      <c r="L20" s="447">
        <f>'Приложение 1'!R55</f>
        <v>104.963</v>
      </c>
      <c r="M20" s="108"/>
      <c r="N20" s="108"/>
      <c r="O20" s="108"/>
    </row>
    <row r="21" spans="1:15" ht="25.5" customHeight="1">
      <c r="A21" s="132" t="s">
        <v>23</v>
      </c>
      <c r="B21" s="343" t="s">
        <v>262</v>
      </c>
      <c r="C21" s="450">
        <f>SUM(D21:O21)</f>
        <v>152.636</v>
      </c>
      <c r="D21" s="451"/>
      <c r="E21" s="451"/>
      <c r="F21" s="451"/>
      <c r="G21" s="451"/>
      <c r="H21" s="451"/>
      <c r="I21" s="451"/>
      <c r="J21" s="451"/>
      <c r="K21" s="451"/>
      <c r="L21" s="451">
        <f>'Приложение 1'!R56</f>
        <v>152.636</v>
      </c>
      <c r="M21" s="376"/>
      <c r="N21" s="376"/>
      <c r="O21" s="376"/>
    </row>
    <row r="22" spans="1:15" ht="24.75" customHeight="1" thickBot="1">
      <c r="A22" s="161" t="s">
        <v>161</v>
      </c>
      <c r="B22" s="345" t="s">
        <v>263</v>
      </c>
      <c r="C22" s="442">
        <f>SUM(D22:O22)</f>
        <v>60.47300000000001</v>
      </c>
      <c r="D22" s="443"/>
      <c r="E22" s="443"/>
      <c r="F22" s="443"/>
      <c r="G22" s="443"/>
      <c r="H22" s="443"/>
      <c r="I22" s="443"/>
      <c r="J22" s="443"/>
      <c r="K22" s="443"/>
      <c r="L22" s="443">
        <f>'Приложение 1'!R65</f>
        <v>60.47300000000001</v>
      </c>
      <c r="M22" s="164"/>
      <c r="N22" s="164"/>
      <c r="O22" s="164"/>
    </row>
    <row r="23" spans="1:15" ht="61.5" customHeight="1" hidden="1">
      <c r="A23" s="173" t="s">
        <v>156</v>
      </c>
      <c r="B23" s="174" t="s">
        <v>234</v>
      </c>
      <c r="C23" s="175">
        <f>K23+L23+M23+N23</f>
        <v>0</v>
      </c>
      <c r="D23" s="175"/>
      <c r="E23" s="175"/>
      <c r="F23" s="175"/>
      <c r="G23" s="175"/>
      <c r="H23" s="175"/>
      <c r="I23" s="175"/>
      <c r="J23" s="175"/>
      <c r="K23" s="175"/>
      <c r="L23" s="176"/>
      <c r="M23" s="176"/>
      <c r="N23" s="176"/>
      <c r="O23" s="175"/>
    </row>
    <row r="24" spans="1:15" ht="9.75" customHeight="1" hidden="1">
      <c r="A24" s="130"/>
      <c r="B24" s="287" t="s">
        <v>31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55"/>
      <c r="N24" s="155"/>
      <c r="O24" s="156"/>
    </row>
    <row r="25" spans="1:15" ht="9.75" customHeight="1" hidden="1">
      <c r="A25" s="106"/>
      <c r="B25" s="129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108"/>
      <c r="N25" s="108"/>
      <c r="O25" s="107"/>
    </row>
    <row r="26" spans="1:15" ht="9.75" customHeight="1" hidden="1" thickBot="1">
      <c r="A26" s="165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  <c r="O26" s="167"/>
    </row>
    <row r="27" spans="1:15" ht="12" customHeight="1">
      <c r="A27" s="229"/>
      <c r="B27" s="230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 ht="50.25" customHeight="1">
      <c r="A28" s="115"/>
      <c r="B28" s="116" t="s">
        <v>5</v>
      </c>
      <c r="C28" s="117"/>
      <c r="D28" s="118"/>
      <c r="E28" s="118"/>
      <c r="F28" s="118"/>
      <c r="G28" s="118"/>
      <c r="H28" s="118"/>
      <c r="I28" s="630" t="s">
        <v>249</v>
      </c>
      <c r="J28" s="630"/>
      <c r="K28" s="630"/>
      <c r="L28" s="630"/>
      <c r="M28" s="630"/>
      <c r="N28" s="630"/>
      <c r="O28" s="630"/>
    </row>
    <row r="29" spans="1:15" ht="1.5" customHeight="1">
      <c r="A29" s="115"/>
      <c r="B29" s="119"/>
      <c r="C29" s="119"/>
      <c r="D29" s="118"/>
      <c r="E29" s="118"/>
      <c r="F29" s="118"/>
      <c r="G29" s="118"/>
      <c r="H29" s="118"/>
      <c r="I29" s="118"/>
      <c r="J29" s="120"/>
      <c r="K29" s="119"/>
      <c r="L29" s="119"/>
      <c r="M29" s="119"/>
      <c r="N29" s="119"/>
      <c r="O29" s="120"/>
    </row>
    <row r="30" spans="1:15" ht="15.75" customHeight="1">
      <c r="A30" s="115"/>
      <c r="B30" s="630" t="s">
        <v>65</v>
      </c>
      <c r="C30" s="630"/>
      <c r="D30" s="118"/>
      <c r="E30" s="118"/>
      <c r="F30" s="118"/>
      <c r="G30" s="118"/>
      <c r="H30" s="118"/>
      <c r="I30" s="631" t="s">
        <v>270</v>
      </c>
      <c r="J30" s="631"/>
      <c r="K30" s="631"/>
      <c r="L30" s="631"/>
      <c r="M30" s="631"/>
      <c r="N30" s="631"/>
      <c r="O30" s="631"/>
    </row>
    <row r="31" spans="1:15" ht="3.75" customHeight="1">
      <c r="A31" s="121"/>
      <c r="B31" s="117"/>
      <c r="C31" s="117"/>
      <c r="D31" s="118"/>
      <c r="E31" s="118"/>
      <c r="F31" s="118"/>
      <c r="G31" s="118"/>
      <c r="H31" s="118"/>
      <c r="I31" s="118"/>
      <c r="J31" s="120"/>
      <c r="K31" s="117"/>
      <c r="L31" s="122"/>
      <c r="M31" s="123"/>
      <c r="N31" s="123"/>
      <c r="O31" s="120"/>
    </row>
    <row r="32" spans="1:15" ht="22.5" customHeight="1">
      <c r="A32" s="115"/>
      <c r="B32" s="630" t="s">
        <v>173</v>
      </c>
      <c r="C32" s="630"/>
      <c r="D32" s="118"/>
      <c r="E32" s="118"/>
      <c r="F32" s="118"/>
      <c r="G32" s="118"/>
      <c r="H32" s="118"/>
      <c r="I32" s="631" t="s">
        <v>269</v>
      </c>
      <c r="J32" s="631"/>
      <c r="K32" s="631"/>
      <c r="L32" s="631"/>
      <c r="M32" s="631"/>
      <c r="N32" s="631"/>
      <c r="O32" s="631"/>
    </row>
    <row r="33" spans="1:15" ht="15.75" hidden="1">
      <c r="A33" s="94"/>
      <c r="B33" s="124"/>
      <c r="C33" s="125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23.25" customHeight="1">
      <c r="B34" s="119" t="s">
        <v>1</v>
      </c>
      <c r="C34" s="126"/>
      <c r="D34" s="126"/>
      <c r="E34" s="126"/>
      <c r="F34" s="126"/>
      <c r="G34" s="126"/>
      <c r="H34" s="126"/>
      <c r="I34" s="628" t="s">
        <v>1</v>
      </c>
      <c r="J34" s="628"/>
      <c r="K34" s="628"/>
      <c r="L34" s="628"/>
      <c r="M34" s="628"/>
      <c r="N34" s="628"/>
      <c r="O34" s="126"/>
    </row>
  </sheetData>
  <sheetProtection/>
  <mergeCells count="13">
    <mergeCell ref="J1:O1"/>
    <mergeCell ref="A3:O3"/>
    <mergeCell ref="A5:A6"/>
    <mergeCell ref="B5:B6"/>
    <mergeCell ref="C5:C6"/>
    <mergeCell ref="D5:O5"/>
    <mergeCell ref="J2:O2"/>
    <mergeCell ref="I34:N34"/>
    <mergeCell ref="I28:O28"/>
    <mergeCell ref="B30:C30"/>
    <mergeCell ref="I30:O30"/>
    <mergeCell ref="B32:C32"/>
    <mergeCell ref="I32:O32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95"/>
  <sheetViews>
    <sheetView tabSelected="1" zoomScalePageLayoutView="0" workbookViewId="0" topLeftCell="A2">
      <selection activeCell="G52" sqref="G52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6.00390625" style="0" customWidth="1"/>
    <col min="4" max="4" width="10.875" style="0" customWidth="1"/>
    <col min="5" max="5" width="4.625" style="0" customWidth="1"/>
    <col min="6" max="6" width="11.625" style="0" customWidth="1"/>
    <col min="7" max="7" width="11.00390625" style="0" customWidth="1"/>
    <col min="8" max="8" width="11.125" style="0" customWidth="1"/>
    <col min="9" max="9" width="4.375" style="0" customWidth="1"/>
    <col min="10" max="11" width="4.625" style="0" customWidth="1"/>
    <col min="12" max="12" width="6.875" style="0" customWidth="1"/>
    <col min="13" max="13" width="8.375" style="0" customWidth="1"/>
    <col min="14" max="14" width="6.12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11.00390625" style="0" customWidth="1"/>
    <col min="19" max="19" width="10.00390625" style="0" customWidth="1"/>
    <col min="20" max="20" width="11.25390625" style="0" customWidth="1"/>
    <col min="21" max="21" width="12.625" style="0" customWidth="1"/>
  </cols>
  <sheetData>
    <row r="1" spans="2:21" ht="29.25" customHeight="1" hidden="1">
      <c r="B1" s="195"/>
      <c r="C1" s="133"/>
      <c r="D1" s="133"/>
      <c r="E1" s="133"/>
      <c r="F1" s="133"/>
      <c r="G1" s="133"/>
      <c r="H1" s="134"/>
      <c r="I1" s="133"/>
      <c r="J1" s="133"/>
      <c r="K1" s="133"/>
      <c r="L1" s="133"/>
      <c r="M1" s="133"/>
      <c r="N1" s="134"/>
      <c r="O1" s="661" t="s">
        <v>190</v>
      </c>
      <c r="P1" s="661"/>
      <c r="Q1" s="661"/>
      <c r="R1" s="661"/>
      <c r="S1" s="661"/>
      <c r="T1" s="661"/>
      <c r="U1" s="661"/>
    </row>
    <row r="2" spans="2:21" ht="45" customHeight="1">
      <c r="B2" s="195"/>
      <c r="C2" s="133"/>
      <c r="D2" s="133"/>
      <c r="E2" s="133"/>
      <c r="F2" s="133"/>
      <c r="G2" s="133"/>
      <c r="H2" s="134"/>
      <c r="I2" s="133"/>
      <c r="J2" s="133"/>
      <c r="K2" s="133"/>
      <c r="L2" s="133"/>
      <c r="M2" s="133"/>
      <c r="N2" s="134"/>
      <c r="O2" s="661"/>
      <c r="P2" s="661"/>
      <c r="Q2" s="661"/>
      <c r="R2" s="661"/>
      <c r="S2" s="661"/>
      <c r="T2" s="661"/>
      <c r="U2" s="661"/>
    </row>
    <row r="3" spans="2:21" ht="12.75" customHeight="1">
      <c r="B3" s="645" t="s">
        <v>285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</row>
    <row r="4" spans="2:21" ht="17.25" customHeight="1"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</row>
    <row r="5" spans="2:21" ht="29.25" customHeight="1">
      <c r="B5" s="646" t="s">
        <v>286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</row>
    <row r="6" spans="1:21" ht="21.75" customHeight="1">
      <c r="A6" s="650" t="s">
        <v>67</v>
      </c>
      <c r="B6" s="650" t="s">
        <v>68</v>
      </c>
      <c r="C6" s="662" t="s">
        <v>235</v>
      </c>
      <c r="D6" s="663"/>
      <c r="E6" s="663"/>
      <c r="F6" s="663"/>
      <c r="G6" s="663"/>
      <c r="H6" s="664"/>
      <c r="I6" s="662" t="s">
        <v>69</v>
      </c>
      <c r="J6" s="663"/>
      <c r="K6" s="663"/>
      <c r="L6" s="663"/>
      <c r="M6" s="663"/>
      <c r="N6" s="664"/>
      <c r="O6" s="662" t="s">
        <v>76</v>
      </c>
      <c r="P6" s="663"/>
      <c r="Q6" s="664"/>
      <c r="R6" s="662" t="s">
        <v>70</v>
      </c>
      <c r="S6" s="663"/>
      <c r="T6" s="664"/>
      <c r="U6" s="650" t="s">
        <v>71</v>
      </c>
    </row>
    <row r="7" spans="1:21" ht="42" customHeight="1">
      <c r="A7" s="651"/>
      <c r="B7" s="651"/>
      <c r="C7" s="653" t="s">
        <v>223</v>
      </c>
      <c r="D7" s="654"/>
      <c r="E7" s="655"/>
      <c r="F7" s="650" t="s">
        <v>72</v>
      </c>
      <c r="G7" s="663" t="s">
        <v>186</v>
      </c>
      <c r="H7" s="664"/>
      <c r="I7" s="653" t="s">
        <v>73</v>
      </c>
      <c r="J7" s="654"/>
      <c r="K7" s="655"/>
      <c r="L7" s="650" t="s">
        <v>72</v>
      </c>
      <c r="M7" s="663" t="s">
        <v>186</v>
      </c>
      <c r="N7" s="664"/>
      <c r="O7" s="650" t="s">
        <v>72</v>
      </c>
      <c r="P7" s="663" t="s">
        <v>186</v>
      </c>
      <c r="Q7" s="664"/>
      <c r="R7" s="650" t="s">
        <v>72</v>
      </c>
      <c r="S7" s="663" t="s">
        <v>186</v>
      </c>
      <c r="T7" s="664"/>
      <c r="U7" s="651"/>
    </row>
    <row r="8" spans="1:21" ht="48" customHeight="1">
      <c r="A8" s="652"/>
      <c r="B8" s="652"/>
      <c r="C8" s="140" t="s">
        <v>77</v>
      </c>
      <c r="D8" s="141" t="s">
        <v>8</v>
      </c>
      <c r="E8" s="141" t="s">
        <v>74</v>
      </c>
      <c r="F8" s="652"/>
      <c r="G8" s="137" t="s">
        <v>183</v>
      </c>
      <c r="H8" s="137" t="s">
        <v>184</v>
      </c>
      <c r="I8" s="140" t="s">
        <v>77</v>
      </c>
      <c r="J8" s="141" t="s">
        <v>8</v>
      </c>
      <c r="K8" s="141" t="s">
        <v>74</v>
      </c>
      <c r="L8" s="652"/>
      <c r="M8" s="137" t="s">
        <v>183</v>
      </c>
      <c r="N8" s="137" t="s">
        <v>184</v>
      </c>
      <c r="O8" s="652"/>
      <c r="P8" s="137" t="s">
        <v>183</v>
      </c>
      <c r="Q8" s="137" t="s">
        <v>184</v>
      </c>
      <c r="R8" s="652"/>
      <c r="S8" s="137" t="s">
        <v>183</v>
      </c>
      <c r="T8" s="137" t="s">
        <v>184</v>
      </c>
      <c r="U8" s="652"/>
    </row>
    <row r="9" spans="1:21" ht="15.75" customHeight="1">
      <c r="A9" s="136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  <c r="G9" s="137">
        <v>7</v>
      </c>
      <c r="H9" s="137">
        <v>8</v>
      </c>
      <c r="I9" s="136">
        <v>9</v>
      </c>
      <c r="J9" s="137">
        <v>10</v>
      </c>
      <c r="K9" s="137">
        <v>11</v>
      </c>
      <c r="L9" s="137">
        <v>12</v>
      </c>
      <c r="M9" s="137">
        <v>13</v>
      </c>
      <c r="N9" s="137">
        <v>14</v>
      </c>
      <c r="O9" s="136">
        <v>15</v>
      </c>
      <c r="P9" s="137">
        <v>16</v>
      </c>
      <c r="Q9" s="137">
        <v>17</v>
      </c>
      <c r="R9" s="136">
        <v>18</v>
      </c>
      <c r="S9" s="137">
        <v>19</v>
      </c>
      <c r="T9" s="137">
        <v>20</v>
      </c>
      <c r="U9" s="136">
        <v>21</v>
      </c>
    </row>
    <row r="10" spans="1:21" ht="17.25" customHeight="1">
      <c r="A10" s="138"/>
      <c r="B10" s="139" t="s">
        <v>34</v>
      </c>
      <c r="C10" s="466" t="s">
        <v>75</v>
      </c>
      <c r="D10" s="466" t="s">
        <v>75</v>
      </c>
      <c r="E10" s="466" t="s">
        <v>75</v>
      </c>
      <c r="F10" s="64">
        <f>F22+F42</f>
        <v>8028172</v>
      </c>
      <c r="G10" s="64">
        <f>G22+G42</f>
        <v>3645800</v>
      </c>
      <c r="H10" s="64">
        <f>H22+H42</f>
        <v>4382372</v>
      </c>
      <c r="I10" s="466" t="s">
        <v>75</v>
      </c>
      <c r="J10" s="466" t="s">
        <v>75</v>
      </c>
      <c r="K10" s="466" t="s">
        <v>75</v>
      </c>
      <c r="L10" s="545">
        <f>L22+L42</f>
        <v>0</v>
      </c>
      <c r="M10" s="546">
        <f>M22+M42</f>
        <v>0</v>
      </c>
      <c r="N10" s="546">
        <f>N22+N42</f>
        <v>0</v>
      </c>
      <c r="O10" s="577">
        <f>P10+Q10</f>
        <v>0</v>
      </c>
      <c r="P10" s="578">
        <f>P22+P42</f>
        <v>0</v>
      </c>
      <c r="Q10" s="578">
        <f>Q22+Q42</f>
        <v>0</v>
      </c>
      <c r="R10" s="579">
        <f>S10+T10</f>
        <v>8028172</v>
      </c>
      <c r="S10" s="580">
        <f>S22+S42</f>
        <v>3645800</v>
      </c>
      <c r="T10" s="580">
        <f>T22+T42</f>
        <v>4382372</v>
      </c>
      <c r="U10" s="657" t="s">
        <v>287</v>
      </c>
    </row>
    <row r="11" spans="1:220" s="4" customFormat="1" ht="11.25" customHeight="1" thickBot="1">
      <c r="A11" s="263"/>
      <c r="B11" s="289" t="s">
        <v>79</v>
      </c>
      <c r="C11" s="245"/>
      <c r="D11" s="246"/>
      <c r="E11" s="246"/>
      <c r="F11" s="247"/>
      <c r="G11" s="247"/>
      <c r="H11" s="247"/>
      <c r="I11" s="248"/>
      <c r="J11" s="503"/>
      <c r="K11" s="503"/>
      <c r="L11" s="246"/>
      <c r="M11" s="246"/>
      <c r="N11" s="246"/>
      <c r="O11" s="384"/>
      <c r="P11" s="384"/>
      <c r="Q11" s="384"/>
      <c r="R11" s="559"/>
      <c r="S11" s="560"/>
      <c r="T11" s="560"/>
      <c r="U11" s="65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4" customFormat="1" ht="99" customHeight="1" hidden="1" thickBot="1" thickTop="1">
      <c r="A12" s="257" t="s">
        <v>2</v>
      </c>
      <c r="B12" s="290" t="s">
        <v>200</v>
      </c>
      <c r="C12" s="259"/>
      <c r="D12" s="260"/>
      <c r="E12" s="260"/>
      <c r="F12" s="261"/>
      <c r="G12" s="261"/>
      <c r="H12" s="261"/>
      <c r="I12" s="262"/>
      <c r="J12" s="504"/>
      <c r="K12" s="504"/>
      <c r="L12" s="260"/>
      <c r="M12" s="260"/>
      <c r="N12" s="260"/>
      <c r="O12" s="548"/>
      <c r="P12" s="548"/>
      <c r="Q12" s="548"/>
      <c r="R12" s="561"/>
      <c r="S12" s="562"/>
      <c r="T12" s="562"/>
      <c r="U12" s="65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4" customFormat="1" ht="9" customHeight="1" hidden="1" thickTop="1">
      <c r="A13" s="240"/>
      <c r="B13" s="291" t="s">
        <v>30</v>
      </c>
      <c r="C13" s="220"/>
      <c r="D13" s="242"/>
      <c r="E13" s="242"/>
      <c r="F13" s="243"/>
      <c r="G13" s="243"/>
      <c r="H13" s="243"/>
      <c r="I13" s="244"/>
      <c r="J13" s="505"/>
      <c r="K13" s="505"/>
      <c r="L13" s="242"/>
      <c r="M13" s="242"/>
      <c r="N13" s="242"/>
      <c r="O13" s="454"/>
      <c r="P13" s="454"/>
      <c r="Q13" s="454"/>
      <c r="R13" s="549"/>
      <c r="S13" s="563"/>
      <c r="T13" s="563"/>
      <c r="U13" s="658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4" customFormat="1" ht="51.75" customHeight="1" hidden="1">
      <c r="A14" s="200" t="s">
        <v>12</v>
      </c>
      <c r="B14" s="292" t="s">
        <v>197</v>
      </c>
      <c r="C14" s="201"/>
      <c r="D14" s="202"/>
      <c r="E14" s="23"/>
      <c r="F14" s="203"/>
      <c r="G14" s="203"/>
      <c r="H14" s="204"/>
      <c r="I14" s="62"/>
      <c r="J14" s="506"/>
      <c r="K14" s="506"/>
      <c r="L14" s="339"/>
      <c r="M14" s="527"/>
      <c r="N14" s="527"/>
      <c r="O14" s="391"/>
      <c r="P14" s="391"/>
      <c r="Q14" s="391"/>
      <c r="R14" s="391"/>
      <c r="S14" s="564"/>
      <c r="T14" s="564"/>
      <c r="U14" s="65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s="4" customFormat="1" ht="12.75" customHeight="1" hidden="1">
      <c r="A15" s="28"/>
      <c r="B15" s="293" t="s">
        <v>31</v>
      </c>
      <c r="C15" s="201"/>
      <c r="D15" s="9"/>
      <c r="E15" s="9"/>
      <c r="F15" s="11"/>
      <c r="G15" s="11"/>
      <c r="H15" s="11"/>
      <c r="I15" s="10"/>
      <c r="J15" s="507"/>
      <c r="K15" s="507"/>
      <c r="L15" s="9"/>
      <c r="M15" s="9"/>
      <c r="N15" s="9"/>
      <c r="O15" s="455"/>
      <c r="P15" s="455"/>
      <c r="Q15" s="455"/>
      <c r="R15" s="391"/>
      <c r="S15" s="565"/>
      <c r="T15" s="565"/>
      <c r="U15" s="65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s="4" customFormat="1" ht="11.25" customHeight="1" hidden="1">
      <c r="A16" s="72" t="s">
        <v>13</v>
      </c>
      <c r="B16" s="292"/>
      <c r="C16" s="201"/>
      <c r="D16" s="21"/>
      <c r="E16" s="23"/>
      <c r="F16" s="150"/>
      <c r="G16" s="150"/>
      <c r="H16" s="57"/>
      <c r="I16" s="56"/>
      <c r="J16" s="508"/>
      <c r="K16" s="508"/>
      <c r="L16" s="431"/>
      <c r="M16" s="21"/>
      <c r="N16" s="21"/>
      <c r="O16" s="382"/>
      <c r="P16" s="382"/>
      <c r="Q16" s="382"/>
      <c r="R16" s="382"/>
      <c r="S16" s="565"/>
      <c r="T16" s="565"/>
      <c r="U16" s="65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s="4" customFormat="1" ht="10.5" customHeight="1" hidden="1">
      <c r="A17" s="72" t="s">
        <v>14</v>
      </c>
      <c r="B17" s="23"/>
      <c r="C17" s="201"/>
      <c r="D17" s="21"/>
      <c r="E17" s="23"/>
      <c r="F17" s="150"/>
      <c r="G17" s="150"/>
      <c r="H17" s="57"/>
      <c r="I17" s="56"/>
      <c r="J17" s="508"/>
      <c r="K17" s="508"/>
      <c r="L17" s="431"/>
      <c r="M17" s="21"/>
      <c r="N17" s="21"/>
      <c r="O17" s="382"/>
      <c r="P17" s="382"/>
      <c r="Q17" s="382"/>
      <c r="R17" s="382"/>
      <c r="S17" s="565"/>
      <c r="T17" s="565"/>
      <c r="U17" s="65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s="4" customFormat="1" ht="95.25" customHeight="1" hidden="1">
      <c r="A18" s="218" t="s">
        <v>17</v>
      </c>
      <c r="B18" s="291" t="s">
        <v>198</v>
      </c>
      <c r="C18" s="235"/>
      <c r="D18" s="236"/>
      <c r="E18" s="221"/>
      <c r="F18" s="142"/>
      <c r="G18" s="142"/>
      <c r="H18" s="237"/>
      <c r="I18" s="63"/>
      <c r="J18" s="509"/>
      <c r="K18" s="509"/>
      <c r="L18" s="528"/>
      <c r="M18" s="529"/>
      <c r="N18" s="529"/>
      <c r="O18" s="549"/>
      <c r="P18" s="549"/>
      <c r="Q18" s="549"/>
      <c r="R18" s="549"/>
      <c r="S18" s="566"/>
      <c r="T18" s="566"/>
      <c r="U18" s="65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s="4" customFormat="1" ht="12.75" customHeight="1" hidden="1">
      <c r="A19" s="28"/>
      <c r="B19" s="293" t="s">
        <v>31</v>
      </c>
      <c r="C19" s="201"/>
      <c r="D19" s="9"/>
      <c r="E19" s="9"/>
      <c r="F19" s="11"/>
      <c r="G19" s="11"/>
      <c r="H19" s="11"/>
      <c r="I19" s="10"/>
      <c r="J19" s="507"/>
      <c r="K19" s="507"/>
      <c r="L19" s="9"/>
      <c r="M19" s="9"/>
      <c r="N19" s="9"/>
      <c r="O19" s="455"/>
      <c r="P19" s="455"/>
      <c r="Q19" s="455"/>
      <c r="R19" s="391"/>
      <c r="S19" s="565"/>
      <c r="T19" s="565"/>
      <c r="U19" s="65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s="4" customFormat="1" ht="8.25" customHeight="1" hidden="1">
      <c r="A20" s="33" t="s">
        <v>18</v>
      </c>
      <c r="B20" s="292"/>
      <c r="C20" s="201"/>
      <c r="D20" s="21"/>
      <c r="E20" s="23"/>
      <c r="F20" s="150"/>
      <c r="G20" s="150"/>
      <c r="H20" s="57"/>
      <c r="I20" s="56"/>
      <c r="J20" s="508"/>
      <c r="K20" s="508"/>
      <c r="L20" s="431"/>
      <c r="M20" s="21"/>
      <c r="N20" s="21"/>
      <c r="O20" s="382"/>
      <c r="P20" s="382"/>
      <c r="Q20" s="382"/>
      <c r="R20" s="382"/>
      <c r="S20" s="565"/>
      <c r="T20" s="565"/>
      <c r="U20" s="65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s="4" customFormat="1" ht="11.25" customHeight="1" hidden="1" thickBot="1">
      <c r="A21" s="250" t="s">
        <v>19</v>
      </c>
      <c r="B21" s="251"/>
      <c r="C21" s="252"/>
      <c r="D21" s="253"/>
      <c r="E21" s="251"/>
      <c r="F21" s="254"/>
      <c r="G21" s="254"/>
      <c r="H21" s="255"/>
      <c r="I21" s="256"/>
      <c r="J21" s="510"/>
      <c r="K21" s="510"/>
      <c r="L21" s="530"/>
      <c r="M21" s="253"/>
      <c r="N21" s="253"/>
      <c r="O21" s="392"/>
      <c r="P21" s="392"/>
      <c r="Q21" s="392"/>
      <c r="R21" s="392"/>
      <c r="S21" s="560"/>
      <c r="T21" s="560"/>
      <c r="U21" s="65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s="328" customFormat="1" ht="42.75" customHeight="1" thickBot="1" thickTop="1">
      <c r="A22" s="267" t="s">
        <v>2</v>
      </c>
      <c r="B22" s="294" t="s">
        <v>239</v>
      </c>
      <c r="C22" s="581" t="s">
        <v>274</v>
      </c>
      <c r="D22" s="340">
        <f>D24</f>
        <v>5820</v>
      </c>
      <c r="E22" s="340">
        <f>E24</f>
        <v>1.3</v>
      </c>
      <c r="F22" s="453">
        <f>F24</f>
        <v>7299800</v>
      </c>
      <c r="G22" s="453">
        <f>G24</f>
        <v>3235500</v>
      </c>
      <c r="H22" s="453">
        <f>H24</f>
        <v>4064300</v>
      </c>
      <c r="I22" s="487" t="s">
        <v>75</v>
      </c>
      <c r="J22" s="547">
        <v>0</v>
      </c>
      <c r="K22" s="511">
        <v>0</v>
      </c>
      <c r="L22" s="425">
        <f aca="true" t="shared" si="0" ref="L22:Q22">L24</f>
        <v>0</v>
      </c>
      <c r="M22" s="340">
        <f t="shared" si="0"/>
        <v>0</v>
      </c>
      <c r="N22" s="425">
        <f t="shared" si="0"/>
        <v>0</v>
      </c>
      <c r="O22" s="390">
        <f t="shared" si="0"/>
        <v>0</v>
      </c>
      <c r="P22" s="458">
        <f t="shared" si="0"/>
        <v>0</v>
      </c>
      <c r="Q22" s="458">
        <f t="shared" si="0"/>
        <v>0</v>
      </c>
      <c r="R22" s="458">
        <f>S22+T22</f>
        <v>7299800</v>
      </c>
      <c r="S22" s="576">
        <f>S24</f>
        <v>3235500</v>
      </c>
      <c r="T22" s="576">
        <f>T24</f>
        <v>4064300</v>
      </c>
      <c r="U22" s="658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</row>
    <row r="23" spans="1:220" s="4" customFormat="1" ht="12.75" customHeight="1" thickTop="1">
      <c r="A23" s="240"/>
      <c r="B23" s="291" t="s">
        <v>30</v>
      </c>
      <c r="C23" s="469"/>
      <c r="D23" s="242"/>
      <c r="E23" s="242"/>
      <c r="F23" s="454"/>
      <c r="G23" s="454"/>
      <c r="H23" s="454"/>
      <c r="I23" s="488"/>
      <c r="J23" s="518"/>
      <c r="K23" s="518"/>
      <c r="L23" s="242"/>
      <c r="M23" s="242"/>
      <c r="N23" s="242"/>
      <c r="O23" s="454"/>
      <c r="P23" s="454"/>
      <c r="Q23" s="454"/>
      <c r="R23" s="549"/>
      <c r="S23" s="563"/>
      <c r="T23" s="563"/>
      <c r="U23" s="658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s="328" customFormat="1" ht="32.25" customHeight="1">
      <c r="A24" s="239" t="s">
        <v>12</v>
      </c>
      <c r="B24" s="291" t="s">
        <v>241</v>
      </c>
      <c r="C24" s="470" t="s">
        <v>274</v>
      </c>
      <c r="D24" s="339">
        <f>D29</f>
        <v>5820</v>
      </c>
      <c r="E24" s="339">
        <f>E29</f>
        <v>1.3</v>
      </c>
      <c r="F24" s="391">
        <f>F29</f>
        <v>7299800</v>
      </c>
      <c r="G24" s="391">
        <f>G29</f>
        <v>3235500</v>
      </c>
      <c r="H24" s="391">
        <f>H29</f>
        <v>4064300</v>
      </c>
      <c r="I24" s="490" t="s">
        <v>75</v>
      </c>
      <c r="J24" s="512">
        <v>0</v>
      </c>
      <c r="K24" s="512">
        <v>0</v>
      </c>
      <c r="L24" s="339">
        <f aca="true" t="shared" si="1" ref="L24:T24">L29</f>
        <v>0</v>
      </c>
      <c r="M24" s="339">
        <f t="shared" si="1"/>
        <v>0</v>
      </c>
      <c r="N24" s="339">
        <f t="shared" si="1"/>
        <v>0</v>
      </c>
      <c r="O24" s="391">
        <f t="shared" si="1"/>
        <v>0</v>
      </c>
      <c r="P24" s="391">
        <f t="shared" si="1"/>
        <v>0</v>
      </c>
      <c r="Q24" s="391">
        <f t="shared" si="1"/>
        <v>0</v>
      </c>
      <c r="R24" s="391">
        <f t="shared" si="1"/>
        <v>7299800</v>
      </c>
      <c r="S24" s="575">
        <f t="shared" si="1"/>
        <v>3235500</v>
      </c>
      <c r="T24" s="575">
        <f>T29</f>
        <v>4064300</v>
      </c>
      <c r="U24" s="658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</row>
    <row r="25" spans="1:220" s="328" customFormat="1" ht="14.25" customHeight="1" hidden="1">
      <c r="A25" s="331"/>
      <c r="B25" s="295" t="s">
        <v>225</v>
      </c>
      <c r="C25" s="470"/>
      <c r="D25" s="368"/>
      <c r="E25" s="324"/>
      <c r="F25" s="456"/>
      <c r="G25" s="391"/>
      <c r="H25" s="391"/>
      <c r="I25" s="490"/>
      <c r="J25" s="514"/>
      <c r="K25" s="512"/>
      <c r="L25" s="339"/>
      <c r="M25" s="341"/>
      <c r="N25" s="339"/>
      <c r="O25" s="391"/>
      <c r="P25" s="391"/>
      <c r="Q25" s="391"/>
      <c r="R25" s="391"/>
      <c r="S25" s="564"/>
      <c r="T25" s="564"/>
      <c r="U25" s="658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</row>
    <row r="26" spans="1:220" s="328" customFormat="1" ht="12.75" customHeight="1" hidden="1">
      <c r="A26" s="331"/>
      <c r="B26" s="292" t="s">
        <v>31</v>
      </c>
      <c r="C26" s="470"/>
      <c r="D26" s="9"/>
      <c r="E26" s="9"/>
      <c r="F26" s="455"/>
      <c r="G26" s="455"/>
      <c r="H26" s="455"/>
      <c r="I26" s="489"/>
      <c r="J26" s="512"/>
      <c r="K26" s="512"/>
      <c r="L26" s="9"/>
      <c r="M26" s="9"/>
      <c r="N26" s="9"/>
      <c r="O26" s="455"/>
      <c r="P26" s="455"/>
      <c r="Q26" s="455"/>
      <c r="R26" s="391"/>
      <c r="S26" s="569"/>
      <c r="T26" s="569"/>
      <c r="U26" s="658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</row>
    <row r="27" spans="1:220" s="328" customFormat="1" ht="9.75" customHeight="1" hidden="1">
      <c r="A27" s="331" t="s">
        <v>21</v>
      </c>
      <c r="B27" s="292"/>
      <c r="C27" s="470"/>
      <c r="D27" s="323"/>
      <c r="E27" s="324"/>
      <c r="F27" s="456"/>
      <c r="G27" s="582"/>
      <c r="H27" s="582"/>
      <c r="I27" s="583"/>
      <c r="J27" s="514"/>
      <c r="K27" s="584"/>
      <c r="L27" s="585"/>
      <c r="M27" s="341"/>
      <c r="N27" s="585"/>
      <c r="O27" s="582"/>
      <c r="P27" s="582"/>
      <c r="Q27" s="582"/>
      <c r="R27" s="582"/>
      <c r="S27" s="569"/>
      <c r="T27" s="569"/>
      <c r="U27" s="658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</row>
    <row r="28" spans="1:220" s="328" customFormat="1" ht="11.25" customHeight="1" hidden="1">
      <c r="A28" s="331" t="s">
        <v>22</v>
      </c>
      <c r="B28" s="292"/>
      <c r="C28" s="470"/>
      <c r="D28" s="323"/>
      <c r="E28" s="324"/>
      <c r="F28" s="456"/>
      <c r="G28" s="582"/>
      <c r="H28" s="582"/>
      <c r="I28" s="583"/>
      <c r="J28" s="514"/>
      <c r="K28" s="584"/>
      <c r="L28" s="585"/>
      <c r="M28" s="341"/>
      <c r="N28" s="585"/>
      <c r="O28" s="582"/>
      <c r="P28" s="582"/>
      <c r="Q28" s="582"/>
      <c r="R28" s="582"/>
      <c r="S28" s="586"/>
      <c r="T28" s="586"/>
      <c r="U28" s="658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</row>
    <row r="29" spans="1:220" s="328" customFormat="1" ht="15" customHeight="1">
      <c r="A29" s="331"/>
      <c r="B29" s="295" t="s">
        <v>248</v>
      </c>
      <c r="C29" s="470" t="s">
        <v>274</v>
      </c>
      <c r="D29" s="341">
        <f>D31+D32</f>
        <v>5820</v>
      </c>
      <c r="E29" s="341">
        <f>E31+E32</f>
        <v>1.3</v>
      </c>
      <c r="F29" s="456">
        <f>F31+F32</f>
        <v>7299800</v>
      </c>
      <c r="G29" s="456">
        <f>G31+G32</f>
        <v>3235500</v>
      </c>
      <c r="H29" s="456">
        <f>H31+H32</f>
        <v>4064300</v>
      </c>
      <c r="I29" s="490" t="s">
        <v>75</v>
      </c>
      <c r="J29" s="514">
        <v>0</v>
      </c>
      <c r="K29" s="512">
        <v>0</v>
      </c>
      <c r="L29" s="339">
        <f aca="true" t="shared" si="2" ref="L29:Q29">L31+L32</f>
        <v>0</v>
      </c>
      <c r="M29" s="341">
        <f t="shared" si="2"/>
        <v>0</v>
      </c>
      <c r="N29" s="339">
        <f t="shared" si="2"/>
        <v>0</v>
      </c>
      <c r="O29" s="391">
        <f t="shared" si="2"/>
        <v>0</v>
      </c>
      <c r="P29" s="391">
        <f t="shared" si="2"/>
        <v>0</v>
      </c>
      <c r="Q29" s="391">
        <f t="shared" si="2"/>
        <v>0</v>
      </c>
      <c r="R29" s="391">
        <f>S29+T29</f>
        <v>7299800</v>
      </c>
      <c r="S29" s="564">
        <f>S31+S32</f>
        <v>3235500</v>
      </c>
      <c r="T29" s="564">
        <f>T31+T32</f>
        <v>4064300</v>
      </c>
      <c r="U29" s="658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</row>
    <row r="30" spans="1:220" s="4" customFormat="1" ht="12.75" customHeight="1">
      <c r="A30" s="33"/>
      <c r="B30" s="293" t="s">
        <v>31</v>
      </c>
      <c r="C30" s="467"/>
      <c r="D30" s="9"/>
      <c r="E30" s="9"/>
      <c r="F30" s="455"/>
      <c r="G30" s="455"/>
      <c r="H30" s="455"/>
      <c r="I30" s="489"/>
      <c r="J30" s="512"/>
      <c r="K30" s="512"/>
      <c r="L30" s="9"/>
      <c r="M30" s="9"/>
      <c r="N30" s="9"/>
      <c r="O30" s="455"/>
      <c r="P30" s="455"/>
      <c r="Q30" s="455"/>
      <c r="R30" s="391"/>
      <c r="S30" s="565"/>
      <c r="T30" s="565"/>
      <c r="U30" s="65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4" customFormat="1" ht="30" customHeight="1">
      <c r="A31" s="33" t="s">
        <v>13</v>
      </c>
      <c r="B31" s="23" t="s">
        <v>250</v>
      </c>
      <c r="C31" s="467" t="s">
        <v>274</v>
      </c>
      <c r="D31" s="21">
        <f>'Приложение 1'!G34</f>
        <v>4800</v>
      </c>
      <c r="E31" s="23">
        <v>1.1</v>
      </c>
      <c r="F31" s="385">
        <f>'Приложение 1'!P34*1000</f>
        <v>5964901</v>
      </c>
      <c r="G31" s="382">
        <f>'Приложение 1'!Q34*1000</f>
        <v>2643830</v>
      </c>
      <c r="H31" s="382">
        <f>'Приложение 1'!R34*1000</f>
        <v>3321071</v>
      </c>
      <c r="I31" s="402" t="s">
        <v>75</v>
      </c>
      <c r="J31" s="506">
        <v>0</v>
      </c>
      <c r="K31" s="513">
        <v>0</v>
      </c>
      <c r="L31" s="431">
        <f>M31+N31</f>
        <v>0</v>
      </c>
      <c r="M31" s="527">
        <v>0</v>
      </c>
      <c r="N31" s="431">
        <v>0</v>
      </c>
      <c r="O31" s="382">
        <f>P31+Q31</f>
        <v>0</v>
      </c>
      <c r="P31" s="382">
        <v>0</v>
      </c>
      <c r="Q31" s="382">
        <v>0</v>
      </c>
      <c r="R31" s="382">
        <f>S31+T31</f>
        <v>5964901</v>
      </c>
      <c r="S31" s="565">
        <f>G31</f>
        <v>2643830</v>
      </c>
      <c r="T31" s="565">
        <f>H31</f>
        <v>3321071</v>
      </c>
      <c r="U31" s="65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4" customFormat="1" ht="30.75" customHeight="1" thickBot="1">
      <c r="A32" s="33" t="s">
        <v>14</v>
      </c>
      <c r="B32" s="23" t="s">
        <v>251</v>
      </c>
      <c r="C32" s="467" t="s">
        <v>274</v>
      </c>
      <c r="D32" s="21">
        <f>'Приложение 1'!G35</f>
        <v>1020</v>
      </c>
      <c r="E32" s="23">
        <v>0.2</v>
      </c>
      <c r="F32" s="385">
        <f>'Приложение 1'!P35*1000</f>
        <v>1334899</v>
      </c>
      <c r="G32" s="382">
        <f>'Приложение 1'!Q35*1000</f>
        <v>591670</v>
      </c>
      <c r="H32" s="382">
        <f>'Приложение 1'!R35*1000</f>
        <v>743228.9999999999</v>
      </c>
      <c r="I32" s="402" t="s">
        <v>75</v>
      </c>
      <c r="J32" s="506">
        <v>0</v>
      </c>
      <c r="K32" s="513">
        <v>0</v>
      </c>
      <c r="L32" s="431">
        <f>M32+N32</f>
        <v>0</v>
      </c>
      <c r="M32" s="527">
        <v>0</v>
      </c>
      <c r="N32" s="431">
        <v>0</v>
      </c>
      <c r="O32" s="382">
        <f>P32+Q32</f>
        <v>0</v>
      </c>
      <c r="P32" s="382">
        <v>0</v>
      </c>
      <c r="Q32" s="382">
        <v>0</v>
      </c>
      <c r="R32" s="382">
        <f>S32+T32</f>
        <v>1334899</v>
      </c>
      <c r="S32" s="565">
        <f>G32</f>
        <v>591670</v>
      </c>
      <c r="T32" s="565">
        <f>H32</f>
        <v>743228.9999999999</v>
      </c>
      <c r="U32" s="65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4" customFormat="1" ht="52.5" customHeight="1" hidden="1">
      <c r="A33" s="239" t="s">
        <v>23</v>
      </c>
      <c r="B33" s="291" t="s">
        <v>240</v>
      </c>
      <c r="C33" s="467"/>
      <c r="D33" s="9"/>
      <c r="E33" s="9"/>
      <c r="F33" s="11"/>
      <c r="G33" s="11"/>
      <c r="H33" s="11"/>
      <c r="I33" s="489"/>
      <c r="J33" s="512"/>
      <c r="K33" s="512"/>
      <c r="L33" s="9"/>
      <c r="M33" s="9"/>
      <c r="N33" s="9"/>
      <c r="O33" s="455"/>
      <c r="P33" s="455"/>
      <c r="Q33" s="455"/>
      <c r="R33" s="391"/>
      <c r="S33" s="565"/>
      <c r="T33" s="565"/>
      <c r="U33" s="65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4" customFormat="1" ht="12.75" customHeight="1" hidden="1">
      <c r="A34" s="33"/>
      <c r="B34" s="295" t="s">
        <v>225</v>
      </c>
      <c r="C34" s="467"/>
      <c r="D34" s="22"/>
      <c r="E34" s="23"/>
      <c r="F34" s="203"/>
      <c r="G34" s="61"/>
      <c r="H34" s="61"/>
      <c r="I34" s="490"/>
      <c r="J34" s="506"/>
      <c r="K34" s="512"/>
      <c r="L34" s="339"/>
      <c r="M34" s="527"/>
      <c r="N34" s="339"/>
      <c r="O34" s="391"/>
      <c r="P34" s="391"/>
      <c r="Q34" s="391"/>
      <c r="R34" s="391"/>
      <c r="S34" s="564"/>
      <c r="T34" s="564"/>
      <c r="U34" s="65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4" customFormat="1" ht="12.75" customHeight="1" hidden="1">
      <c r="A35" s="33"/>
      <c r="B35" s="293" t="s">
        <v>31</v>
      </c>
      <c r="C35" s="467"/>
      <c r="D35" s="9"/>
      <c r="E35" s="9"/>
      <c r="F35" s="11"/>
      <c r="G35" s="11"/>
      <c r="H35" s="11"/>
      <c r="I35" s="489"/>
      <c r="J35" s="512"/>
      <c r="K35" s="512"/>
      <c r="L35" s="9"/>
      <c r="M35" s="9"/>
      <c r="N35" s="9"/>
      <c r="O35" s="455"/>
      <c r="P35" s="455"/>
      <c r="Q35" s="455"/>
      <c r="R35" s="391"/>
      <c r="S35" s="565"/>
      <c r="T35" s="565"/>
      <c r="U35" s="65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4" customFormat="1" ht="9.75" customHeight="1" hidden="1">
      <c r="A36" s="33" t="s">
        <v>24</v>
      </c>
      <c r="B36" s="292"/>
      <c r="C36" s="467"/>
      <c r="D36" s="21"/>
      <c r="E36" s="23"/>
      <c r="F36" s="203"/>
      <c r="G36" s="24"/>
      <c r="H36" s="24"/>
      <c r="I36" s="402"/>
      <c r="J36" s="506"/>
      <c r="K36" s="513"/>
      <c r="L36" s="431"/>
      <c r="M36" s="527"/>
      <c r="N36" s="431"/>
      <c r="O36" s="382"/>
      <c r="P36" s="382"/>
      <c r="Q36" s="382"/>
      <c r="R36" s="382"/>
      <c r="S36" s="565"/>
      <c r="T36" s="565"/>
      <c r="U36" s="65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4" customFormat="1" ht="9.75" customHeight="1" hidden="1">
      <c r="A37" s="33" t="s">
        <v>25</v>
      </c>
      <c r="B37" s="292"/>
      <c r="C37" s="467"/>
      <c r="D37" s="21"/>
      <c r="E37" s="23"/>
      <c r="F37" s="203"/>
      <c r="G37" s="24"/>
      <c r="H37" s="24"/>
      <c r="I37" s="402"/>
      <c r="J37" s="506"/>
      <c r="K37" s="513"/>
      <c r="L37" s="431"/>
      <c r="M37" s="527"/>
      <c r="N37" s="431"/>
      <c r="O37" s="382"/>
      <c r="P37" s="382"/>
      <c r="Q37" s="382"/>
      <c r="R37" s="382"/>
      <c r="S37" s="567"/>
      <c r="T37" s="567"/>
      <c r="U37" s="65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4" customFormat="1" ht="9.75" customHeight="1" hidden="1">
      <c r="A38" s="33"/>
      <c r="B38" s="295" t="s">
        <v>224</v>
      </c>
      <c r="C38" s="467"/>
      <c r="D38" s="22"/>
      <c r="E38" s="23"/>
      <c r="F38" s="203"/>
      <c r="G38" s="61"/>
      <c r="H38" s="61"/>
      <c r="I38" s="490"/>
      <c r="J38" s="506"/>
      <c r="K38" s="512"/>
      <c r="L38" s="339"/>
      <c r="M38" s="527"/>
      <c r="N38" s="339"/>
      <c r="O38" s="391"/>
      <c r="P38" s="391"/>
      <c r="Q38" s="391"/>
      <c r="R38" s="391"/>
      <c r="S38" s="564"/>
      <c r="T38" s="564"/>
      <c r="U38" s="65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4" customFormat="1" ht="9.75" customHeight="1" hidden="1">
      <c r="A39" s="33"/>
      <c r="B39" s="293" t="s">
        <v>31</v>
      </c>
      <c r="C39" s="467"/>
      <c r="D39" s="9"/>
      <c r="E39" s="9"/>
      <c r="F39" s="11"/>
      <c r="G39" s="11"/>
      <c r="H39" s="11"/>
      <c r="I39" s="489"/>
      <c r="J39" s="512"/>
      <c r="K39" s="512"/>
      <c r="L39" s="9"/>
      <c r="M39" s="9"/>
      <c r="N39" s="9"/>
      <c r="O39" s="455"/>
      <c r="P39" s="455"/>
      <c r="Q39" s="455"/>
      <c r="R39" s="391"/>
      <c r="S39" s="565"/>
      <c r="T39" s="565"/>
      <c r="U39" s="65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4" customFormat="1" ht="9.75" customHeight="1" hidden="1">
      <c r="A40" s="33" t="s">
        <v>201</v>
      </c>
      <c r="B40" s="23"/>
      <c r="C40" s="467"/>
      <c r="D40" s="21"/>
      <c r="E40" s="23"/>
      <c r="F40" s="203"/>
      <c r="G40" s="24"/>
      <c r="H40" s="57"/>
      <c r="I40" s="402"/>
      <c r="J40" s="506"/>
      <c r="K40" s="513"/>
      <c r="L40" s="431"/>
      <c r="M40" s="527"/>
      <c r="N40" s="431"/>
      <c r="O40" s="382"/>
      <c r="P40" s="382"/>
      <c r="Q40" s="382"/>
      <c r="R40" s="382"/>
      <c r="S40" s="565"/>
      <c r="T40" s="565"/>
      <c r="U40" s="65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4" customFormat="1" ht="9.75" customHeight="1" hidden="1" thickBot="1">
      <c r="A41" s="250" t="s">
        <v>202</v>
      </c>
      <c r="B41" s="251"/>
      <c r="C41" s="468"/>
      <c r="D41" s="253"/>
      <c r="E41" s="251"/>
      <c r="F41" s="270"/>
      <c r="G41" s="271"/>
      <c r="H41" s="255"/>
      <c r="I41" s="491"/>
      <c r="J41" s="515"/>
      <c r="K41" s="516"/>
      <c r="L41" s="530"/>
      <c r="M41" s="531"/>
      <c r="N41" s="530"/>
      <c r="O41" s="392"/>
      <c r="P41" s="392"/>
      <c r="Q41" s="392"/>
      <c r="R41" s="392"/>
      <c r="S41" s="560"/>
      <c r="T41" s="560"/>
      <c r="U41" s="65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348" customFormat="1" ht="45" customHeight="1" thickBot="1" thickTop="1">
      <c r="A42" s="267" t="s">
        <v>3</v>
      </c>
      <c r="B42" s="294" t="s">
        <v>191</v>
      </c>
      <c r="C42" s="581">
        <v>3</v>
      </c>
      <c r="D42" s="457">
        <f>D44+D54</f>
        <v>965</v>
      </c>
      <c r="E42" s="587" t="s">
        <v>75</v>
      </c>
      <c r="F42" s="458">
        <f>F44+F54</f>
        <v>728372</v>
      </c>
      <c r="G42" s="458">
        <f>G44+G54</f>
        <v>410300</v>
      </c>
      <c r="H42" s="458">
        <f>H44+H54</f>
        <v>318072</v>
      </c>
      <c r="I42" s="492">
        <f>I44+I54</f>
        <v>3</v>
      </c>
      <c r="J42" s="519">
        <v>0</v>
      </c>
      <c r="K42" s="511">
        <v>0</v>
      </c>
      <c r="L42" s="532">
        <f>L44+L54</f>
        <v>0</v>
      </c>
      <c r="M42" s="533">
        <f>M44+M54</f>
        <v>0</v>
      </c>
      <c r="N42" s="425">
        <f>N44+N54</f>
        <v>0</v>
      </c>
      <c r="O42" s="550">
        <f>P42+Q42</f>
        <v>0</v>
      </c>
      <c r="P42" s="390">
        <f>P44+P54</f>
        <v>0</v>
      </c>
      <c r="Q42" s="390">
        <f>Q44+Q54</f>
        <v>0</v>
      </c>
      <c r="R42" s="550">
        <f>S42+T42</f>
        <v>728372</v>
      </c>
      <c r="S42" s="576">
        <f>S44+S54</f>
        <v>410300</v>
      </c>
      <c r="T42" s="576">
        <f>T44+T54</f>
        <v>318072</v>
      </c>
      <c r="U42" s="658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  <c r="FL42" s="327"/>
      <c r="FM42" s="327"/>
      <c r="FN42" s="327"/>
      <c r="FO42" s="327"/>
      <c r="FP42" s="327"/>
      <c r="FQ42" s="327"/>
      <c r="FR42" s="327"/>
      <c r="FS42" s="327"/>
      <c r="FT42" s="327"/>
      <c r="FU42" s="327"/>
      <c r="FV42" s="327"/>
      <c r="FW42" s="327"/>
      <c r="FX42" s="327"/>
      <c r="FY42" s="327"/>
      <c r="FZ42" s="327"/>
      <c r="GA42" s="327"/>
      <c r="GB42" s="327"/>
      <c r="GC42" s="327"/>
      <c r="GD42" s="327"/>
      <c r="GE42" s="327"/>
      <c r="GF42" s="327"/>
      <c r="GG42" s="327"/>
      <c r="GH42" s="327"/>
      <c r="GI42" s="327"/>
      <c r="GJ42" s="327"/>
      <c r="GK42" s="327"/>
      <c r="GL42" s="327"/>
      <c r="GM42" s="327"/>
      <c r="GN42" s="327"/>
      <c r="GO42" s="327"/>
      <c r="GP42" s="327"/>
      <c r="GQ42" s="327"/>
      <c r="GR42" s="327"/>
      <c r="GS42" s="327"/>
      <c r="GT42" s="327"/>
      <c r="GU42" s="327"/>
      <c r="GV42" s="327"/>
      <c r="GW42" s="327"/>
      <c r="GX42" s="327"/>
      <c r="GY42" s="327"/>
      <c r="GZ42" s="327"/>
      <c r="HA42" s="327"/>
      <c r="HB42" s="327"/>
      <c r="HC42" s="327"/>
      <c r="HD42" s="327"/>
      <c r="HE42" s="327"/>
      <c r="HF42" s="327"/>
      <c r="HG42" s="327"/>
      <c r="HH42" s="327"/>
      <c r="HI42" s="327"/>
      <c r="HJ42" s="327"/>
      <c r="HK42" s="327"/>
      <c r="HL42" s="327"/>
    </row>
    <row r="43" spans="1:220" s="2" customFormat="1" ht="12" customHeight="1" thickTop="1">
      <c r="A43" s="146"/>
      <c r="B43" s="296" t="s">
        <v>16</v>
      </c>
      <c r="C43" s="469"/>
      <c r="D43" s="184"/>
      <c r="E43" s="185"/>
      <c r="F43" s="459"/>
      <c r="G43" s="459"/>
      <c r="H43" s="459"/>
      <c r="I43" s="493"/>
      <c r="J43" s="520"/>
      <c r="K43" s="520"/>
      <c r="L43" s="185"/>
      <c r="M43" s="184"/>
      <c r="N43" s="185"/>
      <c r="O43" s="551"/>
      <c r="P43" s="551"/>
      <c r="Q43" s="551"/>
      <c r="R43" s="568"/>
      <c r="S43" s="563"/>
      <c r="T43" s="563"/>
      <c r="U43" s="65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348" customFormat="1" ht="30.75" customHeight="1">
      <c r="A44" s="274" t="s">
        <v>20</v>
      </c>
      <c r="B44" s="292" t="s">
        <v>36</v>
      </c>
      <c r="C44" s="470">
        <v>2</v>
      </c>
      <c r="D44" s="339">
        <f>D50</f>
        <v>805</v>
      </c>
      <c r="E44" s="466" t="s">
        <v>75</v>
      </c>
      <c r="F44" s="391">
        <f>F50</f>
        <v>589799</v>
      </c>
      <c r="G44" s="391">
        <f>G50</f>
        <v>332200</v>
      </c>
      <c r="H44" s="391">
        <f>H50</f>
        <v>257599</v>
      </c>
      <c r="I44" s="499">
        <f>I50</f>
        <v>2</v>
      </c>
      <c r="J44" s="521">
        <v>0</v>
      </c>
      <c r="K44" s="517">
        <v>0</v>
      </c>
      <c r="L44" s="534">
        <f aca="true" t="shared" si="3" ref="L44:Q44">L50</f>
        <v>0</v>
      </c>
      <c r="M44" s="535">
        <f t="shared" si="3"/>
        <v>0</v>
      </c>
      <c r="N44" s="323">
        <f t="shared" si="3"/>
        <v>0</v>
      </c>
      <c r="O44" s="552">
        <f t="shared" si="3"/>
        <v>0</v>
      </c>
      <c r="P44" s="383">
        <f t="shared" si="3"/>
        <v>0</v>
      </c>
      <c r="Q44" s="383">
        <f t="shared" si="3"/>
        <v>0</v>
      </c>
      <c r="R44" s="557">
        <f>S44+T44</f>
        <v>589799</v>
      </c>
      <c r="S44" s="575">
        <f>S50</f>
        <v>332200</v>
      </c>
      <c r="T44" s="575">
        <f>T50</f>
        <v>257599</v>
      </c>
      <c r="U44" s="658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27"/>
      <c r="DD44" s="327"/>
      <c r="DE44" s="327"/>
      <c r="DF44" s="327"/>
      <c r="DG44" s="327"/>
      <c r="DH44" s="327"/>
      <c r="DI44" s="327"/>
      <c r="DJ44" s="327"/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27"/>
      <c r="DX44" s="327"/>
      <c r="DY44" s="327"/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7"/>
      <c r="EN44" s="327"/>
      <c r="EO44" s="327"/>
      <c r="EP44" s="327"/>
      <c r="EQ44" s="327"/>
      <c r="ER44" s="327"/>
      <c r="ES44" s="327"/>
      <c r="ET44" s="327"/>
      <c r="EU44" s="327"/>
      <c r="EV44" s="327"/>
      <c r="EW44" s="327"/>
      <c r="EX44" s="327"/>
      <c r="EY44" s="327"/>
      <c r="EZ44" s="327"/>
      <c r="FA44" s="327"/>
      <c r="FB44" s="327"/>
      <c r="FC44" s="327"/>
      <c r="FD44" s="327"/>
      <c r="FE44" s="327"/>
      <c r="FF44" s="327"/>
      <c r="FG44" s="327"/>
      <c r="FH44" s="327"/>
      <c r="FI44" s="327"/>
      <c r="FJ44" s="327"/>
      <c r="FK44" s="327"/>
      <c r="FL44" s="327"/>
      <c r="FM44" s="327"/>
      <c r="FN44" s="327"/>
      <c r="FO44" s="327"/>
      <c r="FP44" s="327"/>
      <c r="FQ44" s="327"/>
      <c r="FR44" s="327"/>
      <c r="FS44" s="327"/>
      <c r="FT44" s="327"/>
      <c r="FU44" s="327"/>
      <c r="FV44" s="327"/>
      <c r="FW44" s="327"/>
      <c r="FX44" s="327"/>
      <c r="FY44" s="327"/>
      <c r="FZ44" s="327"/>
      <c r="GA44" s="327"/>
      <c r="GB44" s="327"/>
      <c r="GC44" s="327"/>
      <c r="GD44" s="327"/>
      <c r="GE44" s="327"/>
      <c r="GF44" s="327"/>
      <c r="GG44" s="327"/>
      <c r="GH44" s="327"/>
      <c r="GI44" s="327"/>
      <c r="GJ44" s="327"/>
      <c r="GK44" s="327"/>
      <c r="GL44" s="327"/>
      <c r="GM44" s="327"/>
      <c r="GN44" s="327"/>
      <c r="GO44" s="327"/>
      <c r="GP44" s="327"/>
      <c r="GQ44" s="327"/>
      <c r="GR44" s="327"/>
      <c r="GS44" s="327"/>
      <c r="GT44" s="327"/>
      <c r="GU44" s="327"/>
      <c r="GV44" s="327"/>
      <c r="GW44" s="327"/>
      <c r="GX44" s="327"/>
      <c r="GY44" s="327"/>
      <c r="GZ44" s="327"/>
      <c r="HA44" s="327"/>
      <c r="HB44" s="327"/>
      <c r="HC44" s="327"/>
      <c r="HD44" s="327"/>
      <c r="HE44" s="327"/>
      <c r="HF44" s="327"/>
      <c r="HG44" s="327"/>
      <c r="HH44" s="327"/>
      <c r="HI44" s="327"/>
      <c r="HJ44" s="327"/>
      <c r="HK44" s="327"/>
      <c r="HL44" s="327"/>
    </row>
    <row r="45" spans="1:220" s="2" customFormat="1" ht="11.25" customHeight="1">
      <c r="A45" s="16"/>
      <c r="B45" s="297" t="s">
        <v>15</v>
      </c>
      <c r="C45" s="467"/>
      <c r="D45" s="147"/>
      <c r="E45" s="148"/>
      <c r="F45" s="460"/>
      <c r="G45" s="460"/>
      <c r="H45" s="460"/>
      <c r="I45" s="500"/>
      <c r="J45" s="522"/>
      <c r="K45" s="522"/>
      <c r="L45" s="148"/>
      <c r="M45" s="147"/>
      <c r="N45" s="148"/>
      <c r="O45" s="463"/>
      <c r="P45" s="463"/>
      <c r="Q45" s="463"/>
      <c r="R45" s="394"/>
      <c r="S45" s="565"/>
      <c r="T45" s="565"/>
      <c r="U45" s="65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3.5" customHeight="1" hidden="1">
      <c r="A46" s="16"/>
      <c r="B46" s="295" t="s">
        <v>225</v>
      </c>
      <c r="C46" s="467"/>
      <c r="D46" s="143"/>
      <c r="E46" s="144"/>
      <c r="F46" s="461"/>
      <c r="G46" s="461"/>
      <c r="H46" s="461"/>
      <c r="I46" s="501"/>
      <c r="J46" s="523"/>
      <c r="K46" s="523"/>
      <c r="L46" s="536"/>
      <c r="M46" s="537"/>
      <c r="N46" s="537"/>
      <c r="O46" s="553"/>
      <c r="P46" s="554"/>
      <c r="Q46" s="554"/>
      <c r="R46" s="570"/>
      <c r="S46" s="571"/>
      <c r="T46" s="571"/>
      <c r="U46" s="65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9.75" customHeight="1" hidden="1">
      <c r="A47" s="16"/>
      <c r="B47" s="293" t="s">
        <v>31</v>
      </c>
      <c r="C47" s="467"/>
      <c r="D47" s="147"/>
      <c r="E47" s="148"/>
      <c r="F47" s="460"/>
      <c r="G47" s="460"/>
      <c r="H47" s="460"/>
      <c r="I47" s="500"/>
      <c r="J47" s="522"/>
      <c r="K47" s="522"/>
      <c r="L47" s="148"/>
      <c r="M47" s="147"/>
      <c r="N47" s="148"/>
      <c r="O47" s="463"/>
      <c r="P47" s="463"/>
      <c r="Q47" s="463"/>
      <c r="R47" s="394"/>
      <c r="S47" s="565"/>
      <c r="T47" s="565"/>
      <c r="U47" s="65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9" customHeight="1" hidden="1">
      <c r="A48" s="16" t="s">
        <v>203</v>
      </c>
      <c r="B48" s="293"/>
      <c r="C48" s="467"/>
      <c r="D48" s="145"/>
      <c r="E48" s="23"/>
      <c r="F48" s="462"/>
      <c r="G48" s="462"/>
      <c r="H48" s="462"/>
      <c r="I48" s="502"/>
      <c r="J48" s="524"/>
      <c r="K48" s="524"/>
      <c r="L48" s="538"/>
      <c r="M48" s="539"/>
      <c r="N48" s="539"/>
      <c r="O48" s="555"/>
      <c r="P48" s="556"/>
      <c r="Q48" s="556"/>
      <c r="R48" s="572"/>
      <c r="S48" s="563"/>
      <c r="T48" s="563"/>
      <c r="U48" s="65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9" customHeight="1" hidden="1">
      <c r="A49" s="17" t="s">
        <v>204</v>
      </c>
      <c r="B49" s="298"/>
      <c r="C49" s="467"/>
      <c r="D49" s="21"/>
      <c r="E49" s="23"/>
      <c r="F49" s="387"/>
      <c r="G49" s="387"/>
      <c r="H49" s="387"/>
      <c r="I49" s="489"/>
      <c r="J49" s="512"/>
      <c r="K49" s="512"/>
      <c r="L49" s="538"/>
      <c r="M49" s="9"/>
      <c r="N49" s="9"/>
      <c r="O49" s="555"/>
      <c r="P49" s="455"/>
      <c r="Q49" s="455"/>
      <c r="R49" s="573"/>
      <c r="S49" s="565"/>
      <c r="T49" s="565"/>
      <c r="U49" s="65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348" customFormat="1" ht="14.25" customHeight="1">
      <c r="A50" s="16"/>
      <c r="B50" s="295" t="s">
        <v>248</v>
      </c>
      <c r="C50" s="470">
        <v>2</v>
      </c>
      <c r="D50" s="323">
        <f>D52+D53</f>
        <v>805</v>
      </c>
      <c r="E50" s="466" t="s">
        <v>75</v>
      </c>
      <c r="F50" s="383">
        <f>F52+F53</f>
        <v>589799</v>
      </c>
      <c r="G50" s="383">
        <f>G52+G53</f>
        <v>332200</v>
      </c>
      <c r="H50" s="383">
        <f>H52+H53</f>
        <v>257599</v>
      </c>
      <c r="I50" s="499">
        <f>I52+I53</f>
        <v>2</v>
      </c>
      <c r="J50" s="521">
        <v>0</v>
      </c>
      <c r="K50" s="517">
        <v>0</v>
      </c>
      <c r="L50" s="534">
        <f>M50+N50</f>
        <v>0</v>
      </c>
      <c r="M50" s="535">
        <f>M52+M53</f>
        <v>0</v>
      </c>
      <c r="N50" s="323">
        <f>N52+N53</f>
        <v>0</v>
      </c>
      <c r="O50" s="552">
        <f>P50+Q50</f>
        <v>0</v>
      </c>
      <c r="P50" s="383">
        <f>P52+P53</f>
        <v>0</v>
      </c>
      <c r="Q50" s="383">
        <f>Q52+Q53</f>
        <v>0</v>
      </c>
      <c r="R50" s="557">
        <f>S50+T50</f>
        <v>589799</v>
      </c>
      <c r="S50" s="575">
        <f>S52+S53</f>
        <v>332200</v>
      </c>
      <c r="T50" s="575">
        <f>T52+T53</f>
        <v>257599</v>
      </c>
      <c r="U50" s="658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  <c r="EQ50" s="327"/>
      <c r="ER50" s="327"/>
      <c r="ES50" s="327"/>
      <c r="ET50" s="327"/>
      <c r="EU50" s="327"/>
      <c r="EV50" s="327"/>
      <c r="EW50" s="327"/>
      <c r="EX50" s="327"/>
      <c r="EY50" s="327"/>
      <c r="EZ50" s="327"/>
      <c r="FA50" s="327"/>
      <c r="FB50" s="327"/>
      <c r="FC50" s="327"/>
      <c r="FD50" s="327"/>
      <c r="FE50" s="327"/>
      <c r="FF50" s="327"/>
      <c r="FG50" s="327"/>
      <c r="FH50" s="327"/>
      <c r="FI50" s="327"/>
      <c r="FJ50" s="327"/>
      <c r="FK50" s="327"/>
      <c r="FL50" s="327"/>
      <c r="FM50" s="327"/>
      <c r="FN50" s="327"/>
      <c r="FO50" s="327"/>
      <c r="FP50" s="327"/>
      <c r="FQ50" s="327"/>
      <c r="FR50" s="327"/>
      <c r="FS50" s="327"/>
      <c r="FT50" s="327"/>
      <c r="FU50" s="327"/>
      <c r="FV50" s="327"/>
      <c r="FW50" s="327"/>
      <c r="FX50" s="327"/>
      <c r="FY50" s="327"/>
      <c r="FZ50" s="327"/>
      <c r="GA50" s="327"/>
      <c r="GB50" s="327"/>
      <c r="GC50" s="327"/>
      <c r="GD50" s="327"/>
      <c r="GE50" s="327"/>
      <c r="GF50" s="327"/>
      <c r="GG50" s="327"/>
      <c r="GH50" s="327"/>
      <c r="GI50" s="327"/>
      <c r="GJ50" s="327"/>
      <c r="GK50" s="327"/>
      <c r="GL50" s="327"/>
      <c r="GM50" s="327"/>
      <c r="GN50" s="327"/>
      <c r="GO50" s="327"/>
      <c r="GP50" s="327"/>
      <c r="GQ50" s="327"/>
      <c r="GR50" s="327"/>
      <c r="GS50" s="327"/>
      <c r="GT50" s="327"/>
      <c r="GU50" s="327"/>
      <c r="GV50" s="327"/>
      <c r="GW50" s="327"/>
      <c r="GX50" s="327"/>
      <c r="GY50" s="327"/>
      <c r="GZ50" s="327"/>
      <c r="HA50" s="327"/>
      <c r="HB50" s="327"/>
      <c r="HC50" s="327"/>
      <c r="HD50" s="327"/>
      <c r="HE50" s="327"/>
      <c r="HF50" s="327"/>
      <c r="HG50" s="327"/>
      <c r="HH50" s="327"/>
      <c r="HI50" s="327"/>
      <c r="HJ50" s="327"/>
      <c r="HK50" s="327"/>
      <c r="HL50" s="327"/>
    </row>
    <row r="51" spans="1:220" s="2" customFormat="1" ht="12.75" customHeight="1">
      <c r="A51" s="16"/>
      <c r="B51" s="293" t="s">
        <v>31</v>
      </c>
      <c r="C51" s="467"/>
      <c r="D51" s="147"/>
      <c r="E51" s="148"/>
      <c r="F51" s="463"/>
      <c r="G51" s="463"/>
      <c r="H51" s="463"/>
      <c r="I51" s="500"/>
      <c r="J51" s="522"/>
      <c r="K51" s="522"/>
      <c r="L51" s="148"/>
      <c r="M51" s="147"/>
      <c r="N51" s="148"/>
      <c r="O51" s="463"/>
      <c r="P51" s="463"/>
      <c r="Q51" s="463"/>
      <c r="R51" s="574"/>
      <c r="S51" s="565"/>
      <c r="T51" s="565"/>
      <c r="U51" s="65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27.75" customHeight="1">
      <c r="A52" s="344" t="s">
        <v>21</v>
      </c>
      <c r="B52" s="343" t="s">
        <v>261</v>
      </c>
      <c r="C52" s="467">
        <v>1</v>
      </c>
      <c r="D52" s="382">
        <v>300</v>
      </c>
      <c r="E52" s="135" t="s">
        <v>75</v>
      </c>
      <c r="F52" s="464">
        <f>'Приложение 1'!P55*1000</f>
        <v>240263</v>
      </c>
      <c r="G52" s="382">
        <f>'Приложение 1'!Q55*1000</f>
        <v>135300</v>
      </c>
      <c r="H52" s="388">
        <f>'Приложение 1'!R55*1000</f>
        <v>104963</v>
      </c>
      <c r="I52" s="402">
        <v>1</v>
      </c>
      <c r="J52" s="525">
        <v>0</v>
      </c>
      <c r="K52" s="513">
        <v>0</v>
      </c>
      <c r="L52" s="538">
        <f>M52+N52</f>
        <v>0</v>
      </c>
      <c r="M52" s="540" t="s">
        <v>264</v>
      </c>
      <c r="N52" s="431">
        <v>0</v>
      </c>
      <c r="O52" s="555">
        <f>P52+Q52</f>
        <v>0</v>
      </c>
      <c r="P52" s="382">
        <v>0</v>
      </c>
      <c r="Q52" s="382">
        <v>0</v>
      </c>
      <c r="R52" s="382">
        <f>S52+T52</f>
        <v>240263</v>
      </c>
      <c r="S52" s="565">
        <f>G52</f>
        <v>135300</v>
      </c>
      <c r="T52" s="565">
        <f>H52</f>
        <v>104963</v>
      </c>
      <c r="U52" s="658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s="2" customFormat="1" ht="24" customHeight="1">
      <c r="A53" s="17" t="s">
        <v>22</v>
      </c>
      <c r="B53" s="343" t="s">
        <v>262</v>
      </c>
      <c r="C53" s="467">
        <v>1</v>
      </c>
      <c r="D53" s="382">
        <v>505</v>
      </c>
      <c r="E53" s="135" t="s">
        <v>75</v>
      </c>
      <c r="F53" s="464">
        <f>'Приложение 1'!P56*1000</f>
        <v>349536</v>
      </c>
      <c r="G53" s="382">
        <f>'Приложение 1'!Q56*1000</f>
        <v>196900</v>
      </c>
      <c r="H53" s="388">
        <f>'Приложение 1'!R56*1000</f>
        <v>152636</v>
      </c>
      <c r="I53" s="402">
        <v>1</v>
      </c>
      <c r="J53" s="525">
        <v>0</v>
      </c>
      <c r="K53" s="513">
        <v>0</v>
      </c>
      <c r="L53" s="538">
        <f>M53+N53</f>
        <v>0</v>
      </c>
      <c r="M53" s="540" t="s">
        <v>264</v>
      </c>
      <c r="N53" s="431">
        <v>0</v>
      </c>
      <c r="O53" s="555">
        <f>P53+Q53</f>
        <v>0</v>
      </c>
      <c r="P53" s="382">
        <v>0</v>
      </c>
      <c r="Q53" s="382">
        <v>0</v>
      </c>
      <c r="R53" s="382">
        <f>S53+T53</f>
        <v>349536</v>
      </c>
      <c r="S53" s="565">
        <f>G53</f>
        <v>196900</v>
      </c>
      <c r="T53" s="565">
        <f>H53</f>
        <v>152636</v>
      </c>
      <c r="U53" s="658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348" customFormat="1" ht="30" customHeight="1">
      <c r="A54" s="274" t="s">
        <v>23</v>
      </c>
      <c r="B54" s="292" t="s">
        <v>37</v>
      </c>
      <c r="C54" s="470">
        <v>1</v>
      </c>
      <c r="D54" s="323">
        <f>D60</f>
        <v>160</v>
      </c>
      <c r="E54" s="466" t="s">
        <v>75</v>
      </c>
      <c r="F54" s="383">
        <f>F60</f>
        <v>138573</v>
      </c>
      <c r="G54" s="383">
        <f>G60</f>
        <v>78100</v>
      </c>
      <c r="H54" s="383">
        <f>H60</f>
        <v>60473.000000000015</v>
      </c>
      <c r="I54" s="499">
        <f>I60</f>
        <v>1</v>
      </c>
      <c r="J54" s="526">
        <v>0</v>
      </c>
      <c r="K54" s="517">
        <v>0</v>
      </c>
      <c r="L54" s="541">
        <f>M54+N54</f>
        <v>0</v>
      </c>
      <c r="M54" s="542" t="str">
        <f>M60</f>
        <v>0</v>
      </c>
      <c r="N54" s="323">
        <f>N60</f>
        <v>0</v>
      </c>
      <c r="O54" s="557">
        <f>O60</f>
        <v>0</v>
      </c>
      <c r="P54" s="383">
        <f>P60</f>
        <v>0</v>
      </c>
      <c r="Q54" s="383">
        <f>Q60</f>
        <v>0</v>
      </c>
      <c r="R54" s="383">
        <f>S54+T54</f>
        <v>138573</v>
      </c>
      <c r="S54" s="575">
        <f>S60</f>
        <v>78100</v>
      </c>
      <c r="T54" s="575">
        <f>T60</f>
        <v>60473.000000000015</v>
      </c>
      <c r="U54" s="658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327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327"/>
      <c r="FL54" s="327"/>
      <c r="FM54" s="327"/>
      <c r="FN54" s="327"/>
      <c r="FO54" s="327"/>
      <c r="FP54" s="327"/>
      <c r="FQ54" s="327"/>
      <c r="FR54" s="327"/>
      <c r="FS54" s="327"/>
      <c r="FT54" s="327"/>
      <c r="FU54" s="327"/>
      <c r="FV54" s="327"/>
      <c r="FW54" s="327"/>
      <c r="FX54" s="327"/>
      <c r="FY54" s="327"/>
      <c r="FZ54" s="327"/>
      <c r="GA54" s="327"/>
      <c r="GB54" s="327"/>
      <c r="GC54" s="327"/>
      <c r="GD54" s="327"/>
      <c r="GE54" s="327"/>
      <c r="GF54" s="327"/>
      <c r="GG54" s="327"/>
      <c r="GH54" s="327"/>
      <c r="GI54" s="327"/>
      <c r="GJ54" s="327"/>
      <c r="GK54" s="327"/>
      <c r="GL54" s="327"/>
      <c r="GM54" s="327"/>
      <c r="GN54" s="327"/>
      <c r="GO54" s="327"/>
      <c r="GP54" s="327"/>
      <c r="GQ54" s="327"/>
      <c r="GR54" s="327"/>
      <c r="GS54" s="327"/>
      <c r="GT54" s="327"/>
      <c r="GU54" s="327"/>
      <c r="GV54" s="327"/>
      <c r="GW54" s="327"/>
      <c r="GX54" s="327"/>
      <c r="GY54" s="327"/>
      <c r="GZ54" s="327"/>
      <c r="HA54" s="327"/>
      <c r="HB54" s="327"/>
      <c r="HC54" s="327"/>
      <c r="HD54" s="327"/>
      <c r="HE54" s="327"/>
      <c r="HF54" s="327"/>
      <c r="HG54" s="327"/>
      <c r="HH54" s="327"/>
      <c r="HI54" s="327"/>
      <c r="HJ54" s="327"/>
      <c r="HK54" s="327"/>
      <c r="HL54" s="327"/>
    </row>
    <row r="55" spans="1:220" s="348" customFormat="1" ht="12.75" customHeight="1">
      <c r="A55" s="16"/>
      <c r="B55" s="295" t="s">
        <v>15</v>
      </c>
      <c r="C55" s="470"/>
      <c r="D55" s="147"/>
      <c r="E55" s="148"/>
      <c r="F55" s="460"/>
      <c r="G55" s="460"/>
      <c r="H55" s="460"/>
      <c r="I55" s="500"/>
      <c r="J55" s="522"/>
      <c r="K55" s="522"/>
      <c r="L55" s="148"/>
      <c r="M55" s="147"/>
      <c r="N55" s="148"/>
      <c r="O55" s="463"/>
      <c r="P55" s="463"/>
      <c r="Q55" s="463"/>
      <c r="R55" s="574"/>
      <c r="S55" s="569"/>
      <c r="T55" s="569"/>
      <c r="U55" s="658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7"/>
      <c r="DQ55" s="327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  <c r="EL55" s="327"/>
      <c r="EM55" s="327"/>
      <c r="EN55" s="327"/>
      <c r="EO55" s="327"/>
      <c r="EP55" s="327"/>
      <c r="EQ55" s="327"/>
      <c r="ER55" s="327"/>
      <c r="ES55" s="327"/>
      <c r="ET55" s="327"/>
      <c r="EU55" s="327"/>
      <c r="EV55" s="327"/>
      <c r="EW55" s="327"/>
      <c r="EX55" s="327"/>
      <c r="EY55" s="327"/>
      <c r="EZ55" s="327"/>
      <c r="FA55" s="327"/>
      <c r="FB55" s="327"/>
      <c r="FC55" s="327"/>
      <c r="FD55" s="327"/>
      <c r="FE55" s="327"/>
      <c r="FF55" s="327"/>
      <c r="FG55" s="327"/>
      <c r="FH55" s="327"/>
      <c r="FI55" s="327"/>
      <c r="FJ55" s="327"/>
      <c r="FK55" s="327"/>
      <c r="FL55" s="327"/>
      <c r="FM55" s="327"/>
      <c r="FN55" s="327"/>
      <c r="FO55" s="327"/>
      <c r="FP55" s="327"/>
      <c r="FQ55" s="327"/>
      <c r="FR55" s="327"/>
      <c r="FS55" s="327"/>
      <c r="FT55" s="327"/>
      <c r="FU55" s="327"/>
      <c r="FV55" s="327"/>
      <c r="FW55" s="327"/>
      <c r="FX55" s="327"/>
      <c r="FY55" s="327"/>
      <c r="FZ55" s="327"/>
      <c r="GA55" s="327"/>
      <c r="GB55" s="327"/>
      <c r="GC55" s="327"/>
      <c r="GD55" s="327"/>
      <c r="GE55" s="327"/>
      <c r="GF55" s="327"/>
      <c r="GG55" s="327"/>
      <c r="GH55" s="327"/>
      <c r="GI55" s="327"/>
      <c r="GJ55" s="327"/>
      <c r="GK55" s="327"/>
      <c r="GL55" s="327"/>
      <c r="GM55" s="327"/>
      <c r="GN55" s="327"/>
      <c r="GO55" s="327"/>
      <c r="GP55" s="327"/>
      <c r="GQ55" s="327"/>
      <c r="GR55" s="327"/>
      <c r="GS55" s="327"/>
      <c r="GT55" s="327"/>
      <c r="GU55" s="327"/>
      <c r="GV55" s="327"/>
      <c r="GW55" s="327"/>
      <c r="GX55" s="327"/>
      <c r="GY55" s="327"/>
      <c r="GZ55" s="327"/>
      <c r="HA55" s="327"/>
      <c r="HB55" s="327"/>
      <c r="HC55" s="327"/>
      <c r="HD55" s="327"/>
      <c r="HE55" s="327"/>
      <c r="HF55" s="327"/>
      <c r="HG55" s="327"/>
      <c r="HH55" s="327"/>
      <c r="HI55" s="327"/>
      <c r="HJ55" s="327"/>
      <c r="HK55" s="327"/>
      <c r="HL55" s="327"/>
    </row>
    <row r="56" spans="1:220" s="348" customFormat="1" ht="15" customHeight="1" hidden="1">
      <c r="A56" s="16"/>
      <c r="B56" s="295" t="s">
        <v>225</v>
      </c>
      <c r="C56" s="470"/>
      <c r="D56" s="323"/>
      <c r="E56" s="323"/>
      <c r="F56" s="383"/>
      <c r="G56" s="383"/>
      <c r="H56" s="383"/>
      <c r="I56" s="489"/>
      <c r="J56" s="521"/>
      <c r="K56" s="512"/>
      <c r="L56" s="147"/>
      <c r="M56" s="535"/>
      <c r="N56" s="9"/>
      <c r="O56" s="460"/>
      <c r="P56" s="455"/>
      <c r="Q56" s="455"/>
      <c r="R56" s="391"/>
      <c r="S56" s="569"/>
      <c r="T56" s="569"/>
      <c r="U56" s="658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7"/>
      <c r="EN56" s="327"/>
      <c r="EO56" s="327"/>
      <c r="EP56" s="327"/>
      <c r="EQ56" s="327"/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7"/>
      <c r="FX56" s="327"/>
      <c r="FY56" s="327"/>
      <c r="FZ56" s="327"/>
      <c r="GA56" s="327"/>
      <c r="GB56" s="327"/>
      <c r="GC56" s="327"/>
      <c r="GD56" s="327"/>
      <c r="GE56" s="327"/>
      <c r="GF56" s="327"/>
      <c r="GG56" s="327"/>
      <c r="GH56" s="327"/>
      <c r="GI56" s="327"/>
      <c r="GJ56" s="327"/>
      <c r="GK56" s="327"/>
      <c r="GL56" s="327"/>
      <c r="GM56" s="327"/>
      <c r="GN56" s="327"/>
      <c r="GO56" s="327"/>
      <c r="GP56" s="327"/>
      <c r="GQ56" s="327"/>
      <c r="GR56" s="327"/>
      <c r="GS56" s="327"/>
      <c r="GT56" s="327"/>
      <c r="GU56" s="327"/>
      <c r="GV56" s="327"/>
      <c r="GW56" s="327"/>
      <c r="GX56" s="327"/>
      <c r="GY56" s="327"/>
      <c r="GZ56" s="327"/>
      <c r="HA56" s="327"/>
      <c r="HB56" s="327"/>
      <c r="HC56" s="327"/>
      <c r="HD56" s="327"/>
      <c r="HE56" s="327"/>
      <c r="HF56" s="327"/>
      <c r="HG56" s="327"/>
      <c r="HH56" s="327"/>
      <c r="HI56" s="327"/>
      <c r="HJ56" s="327"/>
      <c r="HK56" s="327"/>
      <c r="HL56" s="327"/>
    </row>
    <row r="57" spans="1:220" s="348" customFormat="1" ht="9" customHeight="1" hidden="1">
      <c r="A57" s="16"/>
      <c r="B57" s="292" t="s">
        <v>31</v>
      </c>
      <c r="C57" s="470"/>
      <c r="D57" s="147"/>
      <c r="E57" s="148"/>
      <c r="F57" s="460"/>
      <c r="G57" s="460"/>
      <c r="H57" s="460"/>
      <c r="I57" s="500"/>
      <c r="J57" s="522"/>
      <c r="K57" s="522"/>
      <c r="L57" s="148"/>
      <c r="M57" s="147"/>
      <c r="N57" s="148"/>
      <c r="O57" s="463"/>
      <c r="P57" s="463"/>
      <c r="Q57" s="463"/>
      <c r="R57" s="574"/>
      <c r="S57" s="569"/>
      <c r="T57" s="569"/>
      <c r="U57" s="658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327"/>
      <c r="FE57" s="327"/>
      <c r="FF57" s="327"/>
      <c r="FG57" s="327"/>
      <c r="FH57" s="327"/>
      <c r="FI57" s="327"/>
      <c r="FJ57" s="327"/>
      <c r="FK57" s="327"/>
      <c r="FL57" s="327"/>
      <c r="FM57" s="327"/>
      <c r="FN57" s="327"/>
      <c r="FO57" s="327"/>
      <c r="FP57" s="327"/>
      <c r="FQ57" s="327"/>
      <c r="FR57" s="327"/>
      <c r="FS57" s="327"/>
      <c r="FT57" s="327"/>
      <c r="FU57" s="327"/>
      <c r="FV57" s="327"/>
      <c r="FW57" s="327"/>
      <c r="FX57" s="327"/>
      <c r="FY57" s="327"/>
      <c r="FZ57" s="327"/>
      <c r="GA57" s="327"/>
      <c r="GB57" s="327"/>
      <c r="GC57" s="327"/>
      <c r="GD57" s="327"/>
      <c r="GE57" s="327"/>
      <c r="GF57" s="327"/>
      <c r="GG57" s="327"/>
      <c r="GH57" s="327"/>
      <c r="GI57" s="327"/>
      <c r="GJ57" s="327"/>
      <c r="GK57" s="327"/>
      <c r="GL57" s="327"/>
      <c r="GM57" s="327"/>
      <c r="GN57" s="327"/>
      <c r="GO57" s="327"/>
      <c r="GP57" s="327"/>
      <c r="GQ57" s="327"/>
      <c r="GR57" s="327"/>
      <c r="GS57" s="327"/>
      <c r="GT57" s="327"/>
      <c r="GU57" s="327"/>
      <c r="GV57" s="327"/>
      <c r="GW57" s="327"/>
      <c r="GX57" s="327"/>
      <c r="GY57" s="327"/>
      <c r="GZ57" s="327"/>
      <c r="HA57" s="327"/>
      <c r="HB57" s="327"/>
      <c r="HC57" s="327"/>
      <c r="HD57" s="327"/>
      <c r="HE57" s="327"/>
      <c r="HF57" s="327"/>
      <c r="HG57" s="327"/>
      <c r="HH57" s="327"/>
      <c r="HI57" s="327"/>
      <c r="HJ57" s="327"/>
      <c r="HK57" s="327"/>
      <c r="HL57" s="327"/>
    </row>
    <row r="58" spans="1:220" s="348" customFormat="1" ht="12.75" customHeight="1" hidden="1">
      <c r="A58" s="16" t="s">
        <v>205</v>
      </c>
      <c r="B58" s="292"/>
      <c r="C58" s="470"/>
      <c r="D58" s="323"/>
      <c r="E58" s="324"/>
      <c r="F58" s="383"/>
      <c r="G58" s="383"/>
      <c r="H58" s="383"/>
      <c r="I58" s="489"/>
      <c r="J58" s="521"/>
      <c r="K58" s="512"/>
      <c r="L58" s="147"/>
      <c r="M58" s="543"/>
      <c r="N58" s="9"/>
      <c r="O58" s="460"/>
      <c r="P58" s="455"/>
      <c r="Q58" s="455"/>
      <c r="R58" s="391"/>
      <c r="S58" s="569"/>
      <c r="T58" s="569"/>
      <c r="U58" s="658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  <c r="EL58" s="327"/>
      <c r="EM58" s="327"/>
      <c r="EN58" s="327"/>
      <c r="EO58" s="327"/>
      <c r="EP58" s="327"/>
      <c r="EQ58" s="327"/>
      <c r="ER58" s="327"/>
      <c r="ES58" s="327"/>
      <c r="ET58" s="327"/>
      <c r="EU58" s="327"/>
      <c r="EV58" s="327"/>
      <c r="EW58" s="327"/>
      <c r="EX58" s="327"/>
      <c r="EY58" s="327"/>
      <c r="EZ58" s="327"/>
      <c r="FA58" s="327"/>
      <c r="FB58" s="327"/>
      <c r="FC58" s="327"/>
      <c r="FD58" s="327"/>
      <c r="FE58" s="327"/>
      <c r="FF58" s="327"/>
      <c r="FG58" s="327"/>
      <c r="FH58" s="327"/>
      <c r="FI58" s="327"/>
      <c r="FJ58" s="327"/>
      <c r="FK58" s="327"/>
      <c r="FL58" s="327"/>
      <c r="FM58" s="327"/>
      <c r="FN58" s="327"/>
      <c r="FO58" s="327"/>
      <c r="FP58" s="327"/>
      <c r="FQ58" s="327"/>
      <c r="FR58" s="327"/>
      <c r="FS58" s="327"/>
      <c r="FT58" s="327"/>
      <c r="FU58" s="327"/>
      <c r="FV58" s="327"/>
      <c r="FW58" s="327"/>
      <c r="FX58" s="327"/>
      <c r="FY58" s="327"/>
      <c r="FZ58" s="327"/>
      <c r="GA58" s="327"/>
      <c r="GB58" s="327"/>
      <c r="GC58" s="327"/>
      <c r="GD58" s="327"/>
      <c r="GE58" s="327"/>
      <c r="GF58" s="327"/>
      <c r="GG58" s="327"/>
      <c r="GH58" s="327"/>
      <c r="GI58" s="327"/>
      <c r="GJ58" s="327"/>
      <c r="GK58" s="327"/>
      <c r="GL58" s="327"/>
      <c r="GM58" s="327"/>
      <c r="GN58" s="327"/>
      <c r="GO58" s="327"/>
      <c r="GP58" s="327"/>
      <c r="GQ58" s="327"/>
      <c r="GR58" s="327"/>
      <c r="GS58" s="327"/>
      <c r="GT58" s="327"/>
      <c r="GU58" s="327"/>
      <c r="GV58" s="327"/>
      <c r="GW58" s="327"/>
      <c r="GX58" s="327"/>
      <c r="GY58" s="327"/>
      <c r="GZ58" s="327"/>
      <c r="HA58" s="327"/>
      <c r="HB58" s="327"/>
      <c r="HC58" s="327"/>
      <c r="HD58" s="327"/>
      <c r="HE58" s="327"/>
      <c r="HF58" s="327"/>
      <c r="HG58" s="327"/>
      <c r="HH58" s="327"/>
      <c r="HI58" s="327"/>
      <c r="HJ58" s="327"/>
      <c r="HK58" s="327"/>
      <c r="HL58" s="327"/>
    </row>
    <row r="59" spans="1:220" s="348" customFormat="1" ht="9.75" customHeight="1" hidden="1">
      <c r="A59" s="16" t="s">
        <v>206</v>
      </c>
      <c r="B59" s="465"/>
      <c r="C59" s="470"/>
      <c r="D59" s="323"/>
      <c r="E59" s="324"/>
      <c r="F59" s="383"/>
      <c r="G59" s="383"/>
      <c r="H59" s="383"/>
      <c r="I59" s="489"/>
      <c r="J59" s="521"/>
      <c r="K59" s="512"/>
      <c r="L59" s="147"/>
      <c r="M59" s="543"/>
      <c r="N59" s="9"/>
      <c r="O59" s="460"/>
      <c r="P59" s="455"/>
      <c r="Q59" s="455"/>
      <c r="R59" s="391"/>
      <c r="S59" s="569"/>
      <c r="T59" s="569"/>
      <c r="U59" s="658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327"/>
      <c r="CG59" s="327"/>
      <c r="CH59" s="327"/>
      <c r="CI59" s="327"/>
      <c r="CJ59" s="327"/>
      <c r="CK59" s="327"/>
      <c r="CL59" s="327"/>
      <c r="CM59" s="327"/>
      <c r="CN59" s="327"/>
      <c r="CO59" s="327"/>
      <c r="CP59" s="327"/>
      <c r="CQ59" s="327"/>
      <c r="CR59" s="327"/>
      <c r="CS59" s="327"/>
      <c r="CT59" s="327"/>
      <c r="CU59" s="327"/>
      <c r="CV59" s="327"/>
      <c r="CW59" s="327"/>
      <c r="CX59" s="327"/>
      <c r="CY59" s="327"/>
      <c r="CZ59" s="327"/>
      <c r="DA59" s="327"/>
      <c r="DB59" s="327"/>
      <c r="DC59" s="327"/>
      <c r="DD59" s="327"/>
      <c r="DE59" s="327"/>
      <c r="DF59" s="327"/>
      <c r="DG59" s="327"/>
      <c r="DH59" s="327"/>
      <c r="DI59" s="327"/>
      <c r="DJ59" s="327"/>
      <c r="DK59" s="327"/>
      <c r="DL59" s="327"/>
      <c r="DM59" s="327"/>
      <c r="DN59" s="327"/>
      <c r="DO59" s="327"/>
      <c r="DP59" s="327"/>
      <c r="DQ59" s="327"/>
      <c r="DR59" s="327"/>
      <c r="DS59" s="327"/>
      <c r="DT59" s="327"/>
      <c r="DU59" s="327"/>
      <c r="DV59" s="327"/>
      <c r="DW59" s="327"/>
      <c r="DX59" s="327"/>
      <c r="DY59" s="327"/>
      <c r="DZ59" s="327"/>
      <c r="EA59" s="327"/>
      <c r="EB59" s="327"/>
      <c r="EC59" s="327"/>
      <c r="ED59" s="327"/>
      <c r="EE59" s="327"/>
      <c r="EF59" s="327"/>
      <c r="EG59" s="327"/>
      <c r="EH59" s="327"/>
      <c r="EI59" s="327"/>
      <c r="EJ59" s="327"/>
      <c r="EK59" s="327"/>
      <c r="EL59" s="327"/>
      <c r="EM59" s="327"/>
      <c r="EN59" s="327"/>
      <c r="EO59" s="327"/>
      <c r="EP59" s="327"/>
      <c r="EQ59" s="327"/>
      <c r="ER59" s="327"/>
      <c r="ES59" s="327"/>
      <c r="ET59" s="327"/>
      <c r="EU59" s="327"/>
      <c r="EV59" s="327"/>
      <c r="EW59" s="327"/>
      <c r="EX59" s="327"/>
      <c r="EY59" s="327"/>
      <c r="EZ59" s="327"/>
      <c r="FA59" s="327"/>
      <c r="FB59" s="327"/>
      <c r="FC59" s="327"/>
      <c r="FD59" s="327"/>
      <c r="FE59" s="327"/>
      <c r="FF59" s="327"/>
      <c r="FG59" s="327"/>
      <c r="FH59" s="327"/>
      <c r="FI59" s="327"/>
      <c r="FJ59" s="327"/>
      <c r="FK59" s="327"/>
      <c r="FL59" s="327"/>
      <c r="FM59" s="327"/>
      <c r="FN59" s="327"/>
      <c r="FO59" s="327"/>
      <c r="FP59" s="327"/>
      <c r="FQ59" s="327"/>
      <c r="FR59" s="327"/>
      <c r="FS59" s="327"/>
      <c r="FT59" s="327"/>
      <c r="FU59" s="327"/>
      <c r="FV59" s="327"/>
      <c r="FW59" s="327"/>
      <c r="FX59" s="327"/>
      <c r="FY59" s="327"/>
      <c r="FZ59" s="327"/>
      <c r="GA59" s="327"/>
      <c r="GB59" s="327"/>
      <c r="GC59" s="327"/>
      <c r="GD59" s="327"/>
      <c r="GE59" s="327"/>
      <c r="GF59" s="327"/>
      <c r="GG59" s="327"/>
      <c r="GH59" s="327"/>
      <c r="GI59" s="327"/>
      <c r="GJ59" s="327"/>
      <c r="GK59" s="327"/>
      <c r="GL59" s="327"/>
      <c r="GM59" s="327"/>
      <c r="GN59" s="327"/>
      <c r="GO59" s="327"/>
      <c r="GP59" s="327"/>
      <c r="GQ59" s="327"/>
      <c r="GR59" s="327"/>
      <c r="GS59" s="327"/>
      <c r="GT59" s="327"/>
      <c r="GU59" s="327"/>
      <c r="GV59" s="327"/>
      <c r="GW59" s="327"/>
      <c r="GX59" s="327"/>
      <c r="GY59" s="327"/>
      <c r="GZ59" s="327"/>
      <c r="HA59" s="327"/>
      <c r="HB59" s="327"/>
      <c r="HC59" s="327"/>
      <c r="HD59" s="327"/>
      <c r="HE59" s="327"/>
      <c r="HF59" s="327"/>
      <c r="HG59" s="327"/>
      <c r="HH59" s="327"/>
      <c r="HI59" s="327"/>
      <c r="HJ59" s="327"/>
      <c r="HK59" s="327"/>
      <c r="HL59" s="327"/>
    </row>
    <row r="60" spans="1:220" s="348" customFormat="1" ht="13.5" customHeight="1">
      <c r="A60" s="16"/>
      <c r="B60" s="295" t="s">
        <v>248</v>
      </c>
      <c r="C60" s="470">
        <v>1</v>
      </c>
      <c r="D60" s="323">
        <f>D62</f>
        <v>160</v>
      </c>
      <c r="E60" s="466" t="s">
        <v>75</v>
      </c>
      <c r="F60" s="383">
        <f>F62</f>
        <v>138573</v>
      </c>
      <c r="G60" s="383">
        <f>G62</f>
        <v>78100</v>
      </c>
      <c r="H60" s="383">
        <f>H62</f>
        <v>60473.000000000015</v>
      </c>
      <c r="I60" s="499">
        <f>I62</f>
        <v>1</v>
      </c>
      <c r="J60" s="526">
        <v>0</v>
      </c>
      <c r="K60" s="517">
        <v>0</v>
      </c>
      <c r="L60" s="541">
        <f>M60+N60</f>
        <v>0</v>
      </c>
      <c r="M60" s="542" t="str">
        <f>M62</f>
        <v>0</v>
      </c>
      <c r="N60" s="323">
        <f>N62</f>
        <v>0</v>
      </c>
      <c r="O60" s="557">
        <f>O62</f>
        <v>0</v>
      </c>
      <c r="P60" s="383">
        <f>P62</f>
        <v>0</v>
      </c>
      <c r="Q60" s="383">
        <f>Q62</f>
        <v>0</v>
      </c>
      <c r="R60" s="383">
        <f>S60+T60</f>
        <v>138573</v>
      </c>
      <c r="S60" s="575">
        <f>S62</f>
        <v>78100</v>
      </c>
      <c r="T60" s="575">
        <f>T62</f>
        <v>60473.000000000015</v>
      </c>
      <c r="U60" s="658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  <c r="BU60" s="327"/>
      <c r="BV60" s="327"/>
      <c r="BW60" s="327"/>
      <c r="BX60" s="327"/>
      <c r="BY60" s="327"/>
      <c r="BZ60" s="327"/>
      <c r="CA60" s="327"/>
      <c r="CB60" s="327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327"/>
      <c r="CO60" s="327"/>
      <c r="CP60" s="327"/>
      <c r="CQ60" s="327"/>
      <c r="CR60" s="327"/>
      <c r="CS60" s="327"/>
      <c r="CT60" s="327"/>
      <c r="CU60" s="327"/>
      <c r="CV60" s="327"/>
      <c r="CW60" s="327"/>
      <c r="CX60" s="327"/>
      <c r="CY60" s="327"/>
      <c r="CZ60" s="327"/>
      <c r="DA60" s="327"/>
      <c r="DB60" s="327"/>
      <c r="DC60" s="327"/>
      <c r="DD60" s="327"/>
      <c r="DE60" s="327"/>
      <c r="DF60" s="327"/>
      <c r="DG60" s="327"/>
      <c r="DH60" s="327"/>
      <c r="DI60" s="327"/>
      <c r="DJ60" s="327"/>
      <c r="DK60" s="327"/>
      <c r="DL60" s="327"/>
      <c r="DM60" s="327"/>
      <c r="DN60" s="327"/>
      <c r="DO60" s="327"/>
      <c r="DP60" s="327"/>
      <c r="DQ60" s="327"/>
      <c r="DR60" s="327"/>
      <c r="DS60" s="327"/>
      <c r="DT60" s="327"/>
      <c r="DU60" s="327"/>
      <c r="DV60" s="327"/>
      <c r="DW60" s="327"/>
      <c r="DX60" s="327"/>
      <c r="DY60" s="327"/>
      <c r="DZ60" s="327"/>
      <c r="EA60" s="327"/>
      <c r="EB60" s="327"/>
      <c r="EC60" s="327"/>
      <c r="ED60" s="327"/>
      <c r="EE60" s="327"/>
      <c r="EF60" s="327"/>
      <c r="EG60" s="327"/>
      <c r="EH60" s="327"/>
      <c r="EI60" s="327"/>
      <c r="EJ60" s="327"/>
      <c r="EK60" s="327"/>
      <c r="EL60" s="327"/>
      <c r="EM60" s="327"/>
      <c r="EN60" s="327"/>
      <c r="EO60" s="327"/>
      <c r="EP60" s="327"/>
      <c r="EQ60" s="327"/>
      <c r="ER60" s="327"/>
      <c r="ES60" s="327"/>
      <c r="ET60" s="327"/>
      <c r="EU60" s="327"/>
      <c r="EV60" s="327"/>
      <c r="EW60" s="327"/>
      <c r="EX60" s="327"/>
      <c r="EY60" s="327"/>
      <c r="EZ60" s="327"/>
      <c r="FA60" s="327"/>
      <c r="FB60" s="327"/>
      <c r="FC60" s="327"/>
      <c r="FD60" s="327"/>
      <c r="FE60" s="327"/>
      <c r="FF60" s="327"/>
      <c r="FG60" s="327"/>
      <c r="FH60" s="327"/>
      <c r="FI60" s="327"/>
      <c r="FJ60" s="327"/>
      <c r="FK60" s="327"/>
      <c r="FL60" s="327"/>
      <c r="FM60" s="327"/>
      <c r="FN60" s="327"/>
      <c r="FO60" s="327"/>
      <c r="FP60" s="327"/>
      <c r="FQ60" s="327"/>
      <c r="FR60" s="327"/>
      <c r="FS60" s="327"/>
      <c r="FT60" s="327"/>
      <c r="FU60" s="327"/>
      <c r="FV60" s="327"/>
      <c r="FW60" s="327"/>
      <c r="FX60" s="327"/>
      <c r="FY60" s="327"/>
      <c r="FZ60" s="327"/>
      <c r="GA60" s="327"/>
      <c r="GB60" s="327"/>
      <c r="GC60" s="327"/>
      <c r="GD60" s="327"/>
      <c r="GE60" s="327"/>
      <c r="GF60" s="327"/>
      <c r="GG60" s="327"/>
      <c r="GH60" s="327"/>
      <c r="GI60" s="327"/>
      <c r="GJ60" s="327"/>
      <c r="GK60" s="327"/>
      <c r="GL60" s="327"/>
      <c r="GM60" s="327"/>
      <c r="GN60" s="327"/>
      <c r="GO60" s="327"/>
      <c r="GP60" s="327"/>
      <c r="GQ60" s="327"/>
      <c r="GR60" s="327"/>
      <c r="GS60" s="327"/>
      <c r="GT60" s="327"/>
      <c r="GU60" s="327"/>
      <c r="GV60" s="327"/>
      <c r="GW60" s="327"/>
      <c r="GX60" s="327"/>
      <c r="GY60" s="327"/>
      <c r="GZ60" s="327"/>
      <c r="HA60" s="327"/>
      <c r="HB60" s="327"/>
      <c r="HC60" s="327"/>
      <c r="HD60" s="327"/>
      <c r="HE60" s="327"/>
      <c r="HF60" s="327"/>
      <c r="HG60" s="327"/>
      <c r="HH60" s="327"/>
      <c r="HI60" s="327"/>
      <c r="HJ60" s="327"/>
      <c r="HK60" s="327"/>
      <c r="HL60" s="327"/>
    </row>
    <row r="61" spans="1:220" s="2" customFormat="1" ht="15" customHeight="1">
      <c r="A61" s="16"/>
      <c r="B61" s="293" t="s">
        <v>31</v>
      </c>
      <c r="C61" s="467"/>
      <c r="D61" s="147"/>
      <c r="E61" s="148"/>
      <c r="F61" s="463"/>
      <c r="G61" s="463"/>
      <c r="H61" s="463"/>
      <c r="I61" s="500"/>
      <c r="J61" s="522"/>
      <c r="K61" s="522"/>
      <c r="L61" s="148"/>
      <c r="M61" s="147"/>
      <c r="N61" s="148"/>
      <c r="O61" s="463"/>
      <c r="P61" s="463"/>
      <c r="Q61" s="463"/>
      <c r="R61" s="574"/>
      <c r="S61" s="565"/>
      <c r="T61" s="565"/>
      <c r="U61" s="658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29.25" customHeight="1">
      <c r="A62" s="17" t="s">
        <v>24</v>
      </c>
      <c r="B62" s="345" t="s">
        <v>263</v>
      </c>
      <c r="C62" s="467">
        <v>1</v>
      </c>
      <c r="D62" s="382">
        <v>160</v>
      </c>
      <c r="E62" s="137" t="s">
        <v>75</v>
      </c>
      <c r="F62" s="464">
        <f>'Приложение 1'!P65*1000</f>
        <v>138573</v>
      </c>
      <c r="G62" s="382">
        <f>'Приложение 1'!Q65*1000</f>
        <v>78100</v>
      </c>
      <c r="H62" s="382">
        <f>'Приложение 1'!R65*1000</f>
        <v>60473.000000000015</v>
      </c>
      <c r="I62" s="402">
        <v>1</v>
      </c>
      <c r="J62" s="525">
        <v>0</v>
      </c>
      <c r="K62" s="513">
        <v>0</v>
      </c>
      <c r="L62" s="544">
        <f>M62+N62</f>
        <v>0</v>
      </c>
      <c r="M62" s="540" t="s">
        <v>264</v>
      </c>
      <c r="N62" s="431">
        <v>0</v>
      </c>
      <c r="O62" s="558">
        <f>P62+Q62</f>
        <v>0</v>
      </c>
      <c r="P62" s="382">
        <v>0</v>
      </c>
      <c r="Q62" s="382">
        <v>0</v>
      </c>
      <c r="R62" s="382">
        <f>S62+T62</f>
        <v>138573</v>
      </c>
      <c r="S62" s="565">
        <f>G62</f>
        <v>78100</v>
      </c>
      <c r="T62" s="565">
        <f>H62</f>
        <v>60473.000000000015</v>
      </c>
      <c r="U62" s="659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2" customFormat="1" ht="9.75" customHeight="1" hidden="1" thickBot="1">
      <c r="A63" s="275" t="s">
        <v>207</v>
      </c>
      <c r="B63" s="299"/>
      <c r="C63" s="300"/>
      <c r="D63" s="253"/>
      <c r="E63" s="251"/>
      <c r="F63" s="277"/>
      <c r="G63" s="271"/>
      <c r="H63" s="255"/>
      <c r="I63" s="256"/>
      <c r="J63" s="277"/>
      <c r="K63" s="271"/>
      <c r="L63" s="278"/>
      <c r="M63" s="277"/>
      <c r="N63" s="271"/>
      <c r="O63" s="255"/>
      <c r="P63" s="256"/>
      <c r="Q63" s="256"/>
      <c r="R63" s="256"/>
      <c r="S63" s="217"/>
      <c r="T63" s="217"/>
      <c r="U63" s="217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4" customFormat="1" ht="75" customHeight="1" hidden="1" thickBot="1" thickTop="1">
      <c r="A64" s="257" t="s">
        <v>42</v>
      </c>
      <c r="B64" s="290" t="s">
        <v>237</v>
      </c>
      <c r="C64" s="269"/>
      <c r="D64" s="259"/>
      <c r="E64" s="279"/>
      <c r="F64" s="280"/>
      <c r="G64" s="281"/>
      <c r="H64" s="281"/>
      <c r="I64" s="282"/>
      <c r="J64" s="280"/>
      <c r="K64" s="281"/>
      <c r="L64" s="281"/>
      <c r="M64" s="280"/>
      <c r="N64" s="281"/>
      <c r="O64" s="281"/>
      <c r="P64" s="282"/>
      <c r="Q64" s="282"/>
      <c r="R64" s="282"/>
      <c r="S64" s="283"/>
      <c r="T64" s="283"/>
      <c r="U64" s="28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4" customFormat="1" ht="13.5" customHeight="1" hidden="1" thickTop="1">
      <c r="A65" s="240"/>
      <c r="B65" s="291" t="s">
        <v>30</v>
      </c>
      <c r="C65" s="265"/>
      <c r="D65" s="242"/>
      <c r="E65" s="242"/>
      <c r="F65" s="243"/>
      <c r="G65" s="243"/>
      <c r="H65" s="243"/>
      <c r="I65" s="244"/>
      <c r="J65" s="243"/>
      <c r="K65" s="243"/>
      <c r="L65" s="243"/>
      <c r="M65" s="243"/>
      <c r="N65" s="243"/>
      <c r="O65" s="243"/>
      <c r="P65" s="244"/>
      <c r="Q65" s="244"/>
      <c r="R65" s="244"/>
      <c r="S65" s="60"/>
      <c r="T65" s="60"/>
      <c r="U65" s="60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4" customFormat="1" ht="57.75" customHeight="1" hidden="1">
      <c r="A66" s="239" t="s">
        <v>208</v>
      </c>
      <c r="B66" s="291" t="s">
        <v>236</v>
      </c>
      <c r="C66" s="301"/>
      <c r="D66" s="9"/>
      <c r="E66" s="9"/>
      <c r="F66" s="11"/>
      <c r="G66" s="11"/>
      <c r="H66" s="11"/>
      <c r="I66" s="10"/>
      <c r="J66" s="11"/>
      <c r="K66" s="11"/>
      <c r="L66" s="11"/>
      <c r="M66" s="11"/>
      <c r="N66" s="11"/>
      <c r="O66" s="11"/>
      <c r="P66" s="10"/>
      <c r="Q66" s="10"/>
      <c r="R66" s="10"/>
      <c r="S66" s="58"/>
      <c r="T66" s="58"/>
      <c r="U66" s="5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s="4" customFormat="1" ht="13.5" customHeight="1" hidden="1">
      <c r="A67" s="33"/>
      <c r="B67" s="295" t="s">
        <v>225</v>
      </c>
      <c r="C67" s="301"/>
      <c r="D67" s="22"/>
      <c r="E67" s="23"/>
      <c r="F67" s="203"/>
      <c r="G67" s="61"/>
      <c r="H67" s="61"/>
      <c r="I67" s="62"/>
      <c r="J67" s="203"/>
      <c r="K67" s="61"/>
      <c r="L67" s="61"/>
      <c r="M67" s="203"/>
      <c r="N67" s="61"/>
      <c r="O67" s="61"/>
      <c r="P67" s="62"/>
      <c r="Q67" s="62"/>
      <c r="R67" s="62"/>
      <c r="S67" s="205"/>
      <c r="T67" s="205"/>
      <c r="U67" s="20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s="4" customFormat="1" ht="12.75" customHeight="1" hidden="1">
      <c r="A68" s="33"/>
      <c r="B68" s="293" t="s">
        <v>31</v>
      </c>
      <c r="C68" s="301"/>
      <c r="D68" s="9"/>
      <c r="E68" s="9"/>
      <c r="F68" s="11"/>
      <c r="G68" s="11"/>
      <c r="H68" s="11"/>
      <c r="I68" s="10"/>
      <c r="J68" s="11"/>
      <c r="K68" s="11"/>
      <c r="L68" s="11"/>
      <c r="M68" s="11"/>
      <c r="N68" s="11"/>
      <c r="O68" s="11"/>
      <c r="P68" s="10"/>
      <c r="Q68" s="10"/>
      <c r="R68" s="10"/>
      <c r="S68" s="58"/>
      <c r="T68" s="58"/>
      <c r="U68" s="58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s="4" customFormat="1" ht="9.75" customHeight="1" hidden="1">
      <c r="A69" s="33" t="s">
        <v>209</v>
      </c>
      <c r="B69" s="292"/>
      <c r="C69" s="301"/>
      <c r="D69" s="21"/>
      <c r="E69" s="23"/>
      <c r="F69" s="203"/>
      <c r="G69" s="24"/>
      <c r="H69" s="24"/>
      <c r="I69" s="56"/>
      <c r="J69" s="203"/>
      <c r="K69" s="24"/>
      <c r="L69" s="24"/>
      <c r="M69" s="203"/>
      <c r="N69" s="24"/>
      <c r="O69" s="24"/>
      <c r="P69" s="56"/>
      <c r="Q69" s="56"/>
      <c r="R69" s="56"/>
      <c r="S69" s="58"/>
      <c r="T69" s="58"/>
      <c r="U69" s="58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s="4" customFormat="1" ht="10.5" customHeight="1" hidden="1">
      <c r="A70" s="33" t="s">
        <v>210</v>
      </c>
      <c r="B70" s="292"/>
      <c r="C70" s="301"/>
      <c r="D70" s="21"/>
      <c r="E70" s="23"/>
      <c r="F70" s="203"/>
      <c r="G70" s="24"/>
      <c r="H70" s="24"/>
      <c r="I70" s="56"/>
      <c r="J70" s="203"/>
      <c r="K70" s="24"/>
      <c r="L70" s="24"/>
      <c r="M70" s="203"/>
      <c r="N70" s="24"/>
      <c r="O70" s="24"/>
      <c r="P70" s="56"/>
      <c r="Q70" s="56"/>
      <c r="R70" s="56"/>
      <c r="S70" s="206"/>
      <c r="T70" s="206"/>
      <c r="U70" s="20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s="4" customFormat="1" ht="12.75" customHeight="1" hidden="1">
      <c r="A71" s="33"/>
      <c r="B71" s="295" t="s">
        <v>224</v>
      </c>
      <c r="C71" s="301"/>
      <c r="D71" s="22"/>
      <c r="E71" s="23"/>
      <c r="F71" s="203"/>
      <c r="G71" s="61"/>
      <c r="H71" s="61"/>
      <c r="I71" s="62"/>
      <c r="J71" s="203"/>
      <c r="K71" s="61"/>
      <c r="L71" s="61"/>
      <c r="M71" s="203"/>
      <c r="N71" s="61"/>
      <c r="O71" s="61"/>
      <c r="P71" s="62"/>
      <c r="Q71" s="62"/>
      <c r="R71" s="62"/>
      <c r="S71" s="205"/>
      <c r="T71" s="205"/>
      <c r="U71" s="20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s="4" customFormat="1" ht="12.75" customHeight="1" hidden="1">
      <c r="A72" s="33"/>
      <c r="B72" s="293" t="s">
        <v>31</v>
      </c>
      <c r="C72" s="301"/>
      <c r="D72" s="9"/>
      <c r="E72" s="9"/>
      <c r="F72" s="11"/>
      <c r="G72" s="11"/>
      <c r="H72" s="11"/>
      <c r="I72" s="10"/>
      <c r="J72" s="11"/>
      <c r="K72" s="11"/>
      <c r="L72" s="11"/>
      <c r="M72" s="11"/>
      <c r="N72" s="11"/>
      <c r="O72" s="11"/>
      <c r="P72" s="10"/>
      <c r="Q72" s="10"/>
      <c r="R72" s="10"/>
      <c r="S72" s="58"/>
      <c r="T72" s="58"/>
      <c r="U72" s="58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s="4" customFormat="1" ht="12.75" customHeight="1" hidden="1">
      <c r="A73" s="33" t="s">
        <v>211</v>
      </c>
      <c r="B73" s="23"/>
      <c r="C73" s="301"/>
      <c r="D73" s="21"/>
      <c r="E73" s="23"/>
      <c r="F73" s="203"/>
      <c r="G73" s="24"/>
      <c r="H73" s="57"/>
      <c r="I73" s="56"/>
      <c r="J73" s="203"/>
      <c r="K73" s="24"/>
      <c r="L73" s="57"/>
      <c r="M73" s="203"/>
      <c r="N73" s="24"/>
      <c r="O73" s="57"/>
      <c r="P73" s="56"/>
      <c r="Q73" s="56"/>
      <c r="R73" s="56"/>
      <c r="S73" s="58"/>
      <c r="T73" s="58"/>
      <c r="U73" s="58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s="4" customFormat="1" ht="9.75" customHeight="1" hidden="1">
      <c r="A74" s="33" t="s">
        <v>212</v>
      </c>
      <c r="B74" s="23"/>
      <c r="C74" s="301"/>
      <c r="D74" s="21"/>
      <c r="E74" s="23"/>
      <c r="F74" s="203"/>
      <c r="G74" s="24"/>
      <c r="H74" s="57"/>
      <c r="I74" s="56"/>
      <c r="J74" s="203"/>
      <c r="K74" s="24"/>
      <c r="L74" s="57"/>
      <c r="M74" s="203"/>
      <c r="N74" s="24"/>
      <c r="O74" s="57"/>
      <c r="P74" s="56"/>
      <c r="Q74" s="56"/>
      <c r="R74" s="56"/>
      <c r="S74" s="58"/>
      <c r="T74" s="58"/>
      <c r="U74" s="5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s="4" customFormat="1" ht="71.25" customHeight="1" hidden="1">
      <c r="A75" s="239" t="s">
        <v>213</v>
      </c>
      <c r="B75" s="291" t="s">
        <v>238</v>
      </c>
      <c r="C75" s="301"/>
      <c r="D75" s="9"/>
      <c r="E75" s="9"/>
      <c r="F75" s="11"/>
      <c r="G75" s="11"/>
      <c r="H75" s="11"/>
      <c r="I75" s="10"/>
      <c r="J75" s="11"/>
      <c r="K75" s="11"/>
      <c r="L75" s="11"/>
      <c r="M75" s="11"/>
      <c r="N75" s="11"/>
      <c r="O75" s="11"/>
      <c r="P75" s="10"/>
      <c r="Q75" s="10"/>
      <c r="R75" s="10"/>
      <c r="S75" s="58"/>
      <c r="T75" s="58"/>
      <c r="U75" s="5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s="4" customFormat="1" ht="19.5" customHeight="1" hidden="1">
      <c r="A76" s="33"/>
      <c r="B76" s="295" t="s">
        <v>225</v>
      </c>
      <c r="C76" s="301"/>
      <c r="D76" s="22"/>
      <c r="E76" s="23"/>
      <c r="F76" s="203"/>
      <c r="G76" s="61"/>
      <c r="H76" s="61"/>
      <c r="I76" s="62"/>
      <c r="J76" s="203"/>
      <c r="K76" s="61"/>
      <c r="L76" s="61"/>
      <c r="M76" s="203"/>
      <c r="N76" s="61"/>
      <c r="O76" s="61"/>
      <c r="P76" s="62"/>
      <c r="Q76" s="62"/>
      <c r="R76" s="62"/>
      <c r="S76" s="205"/>
      <c r="T76" s="205"/>
      <c r="U76" s="20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s="4" customFormat="1" ht="12.75" customHeight="1" hidden="1">
      <c r="A77" s="33"/>
      <c r="B77" s="293" t="s">
        <v>31</v>
      </c>
      <c r="C77" s="301"/>
      <c r="D77" s="9"/>
      <c r="E77" s="9"/>
      <c r="F77" s="11"/>
      <c r="G77" s="11"/>
      <c r="H77" s="11"/>
      <c r="I77" s="10"/>
      <c r="J77" s="11"/>
      <c r="K77" s="11"/>
      <c r="L77" s="11"/>
      <c r="M77" s="11"/>
      <c r="N77" s="11"/>
      <c r="O77" s="11"/>
      <c r="P77" s="10"/>
      <c r="Q77" s="10"/>
      <c r="R77" s="10"/>
      <c r="S77" s="58"/>
      <c r="T77" s="58"/>
      <c r="U77" s="5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s="4" customFormat="1" ht="9.75" customHeight="1" hidden="1">
      <c r="A78" s="33" t="s">
        <v>214</v>
      </c>
      <c r="B78" s="292"/>
      <c r="C78" s="301"/>
      <c r="D78" s="21"/>
      <c r="E78" s="23"/>
      <c r="F78" s="203"/>
      <c r="G78" s="24"/>
      <c r="H78" s="24"/>
      <c r="I78" s="56"/>
      <c r="J78" s="203"/>
      <c r="K78" s="24"/>
      <c r="L78" s="24"/>
      <c r="M78" s="203"/>
      <c r="N78" s="24"/>
      <c r="O78" s="24"/>
      <c r="P78" s="56"/>
      <c r="Q78" s="56"/>
      <c r="R78" s="56"/>
      <c r="S78" s="58"/>
      <c r="T78" s="58"/>
      <c r="U78" s="5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s="4" customFormat="1" ht="10.5" customHeight="1" hidden="1">
      <c r="A79" s="33" t="s">
        <v>215</v>
      </c>
      <c r="B79" s="292"/>
      <c r="C79" s="301"/>
      <c r="D79" s="21"/>
      <c r="E79" s="23"/>
      <c r="F79" s="203"/>
      <c r="G79" s="24"/>
      <c r="H79" s="24"/>
      <c r="I79" s="56"/>
      <c r="J79" s="203"/>
      <c r="K79" s="24"/>
      <c r="L79" s="24"/>
      <c r="M79" s="203"/>
      <c r="N79" s="24"/>
      <c r="O79" s="24"/>
      <c r="P79" s="56"/>
      <c r="Q79" s="56"/>
      <c r="R79" s="56"/>
      <c r="S79" s="206"/>
      <c r="T79" s="206"/>
      <c r="U79" s="206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s="4" customFormat="1" ht="12" customHeight="1" hidden="1">
      <c r="A80" s="33"/>
      <c r="B80" s="295" t="s">
        <v>224</v>
      </c>
      <c r="C80" s="301"/>
      <c r="D80" s="22"/>
      <c r="E80" s="23"/>
      <c r="F80" s="203"/>
      <c r="G80" s="61"/>
      <c r="H80" s="61"/>
      <c r="I80" s="62"/>
      <c r="J80" s="203"/>
      <c r="K80" s="61"/>
      <c r="L80" s="61"/>
      <c r="M80" s="203"/>
      <c r="N80" s="61"/>
      <c r="O80" s="61"/>
      <c r="P80" s="62"/>
      <c r="Q80" s="62"/>
      <c r="R80" s="62"/>
      <c r="S80" s="205"/>
      <c r="T80" s="205"/>
      <c r="U80" s="20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s="4" customFormat="1" ht="12.75" customHeight="1" hidden="1">
      <c r="A81" s="33"/>
      <c r="B81" s="293" t="s">
        <v>31</v>
      </c>
      <c r="C81" s="301"/>
      <c r="D81" s="9"/>
      <c r="E81" s="9"/>
      <c r="F81" s="11"/>
      <c r="G81" s="11"/>
      <c r="H81" s="11"/>
      <c r="I81" s="10"/>
      <c r="J81" s="11"/>
      <c r="K81" s="11"/>
      <c r="L81" s="11"/>
      <c r="M81" s="11"/>
      <c r="N81" s="11"/>
      <c r="O81" s="11"/>
      <c r="P81" s="10"/>
      <c r="Q81" s="10"/>
      <c r="R81" s="10"/>
      <c r="S81" s="58"/>
      <c r="T81" s="58"/>
      <c r="U81" s="5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s="4" customFormat="1" ht="9.75" customHeight="1" hidden="1">
      <c r="A82" s="33" t="s">
        <v>216</v>
      </c>
      <c r="B82" s="23"/>
      <c r="C82" s="301"/>
      <c r="D82" s="21"/>
      <c r="E82" s="23"/>
      <c r="F82" s="203"/>
      <c r="G82" s="24"/>
      <c r="H82" s="57"/>
      <c r="I82" s="56"/>
      <c r="J82" s="203"/>
      <c r="K82" s="24"/>
      <c r="L82" s="57"/>
      <c r="M82" s="203"/>
      <c r="N82" s="24"/>
      <c r="O82" s="57"/>
      <c r="P82" s="56"/>
      <c r="Q82" s="56"/>
      <c r="R82" s="56"/>
      <c r="S82" s="58"/>
      <c r="T82" s="58"/>
      <c r="U82" s="5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s="4" customFormat="1" ht="10.5" customHeight="1" hidden="1" thickBot="1">
      <c r="A83" s="250" t="s">
        <v>217</v>
      </c>
      <c r="B83" s="251"/>
      <c r="C83" s="302"/>
      <c r="D83" s="253"/>
      <c r="E83" s="251"/>
      <c r="F83" s="270"/>
      <c r="G83" s="271"/>
      <c r="H83" s="255"/>
      <c r="I83" s="256"/>
      <c r="J83" s="270"/>
      <c r="K83" s="271"/>
      <c r="L83" s="255"/>
      <c r="M83" s="270"/>
      <c r="N83" s="271"/>
      <c r="O83" s="255"/>
      <c r="P83" s="256"/>
      <c r="Q83" s="256"/>
      <c r="R83" s="256"/>
      <c r="S83" s="249"/>
      <c r="T83" s="249"/>
      <c r="U83" s="249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6" spans="2:21" ht="53.25" customHeight="1">
      <c r="B86" s="647" t="s">
        <v>279</v>
      </c>
      <c r="C86" s="647"/>
      <c r="D86" s="593"/>
      <c r="E86" s="593"/>
      <c r="F86" s="594"/>
      <c r="G86" s="660" t="s">
        <v>280</v>
      </c>
      <c r="H86" s="660"/>
      <c r="I86" s="590"/>
      <c r="L86" s="648"/>
      <c r="M86" s="648"/>
      <c r="N86" s="648"/>
      <c r="O86" s="648"/>
      <c r="P86" s="648"/>
      <c r="Q86" s="648"/>
      <c r="R86" s="648"/>
      <c r="S86" s="648"/>
      <c r="T86" s="648"/>
      <c r="U86" s="648"/>
    </row>
    <row r="87" spans="2:21" ht="22.5" customHeight="1">
      <c r="B87" s="591"/>
      <c r="C87" s="591"/>
      <c r="D87" s="591"/>
      <c r="E87" s="591"/>
      <c r="F87" s="591"/>
      <c r="G87" s="591"/>
      <c r="H87" s="591"/>
      <c r="I87" s="591"/>
      <c r="J87" s="338"/>
      <c r="K87" s="338"/>
      <c r="L87" s="649"/>
      <c r="M87" s="649"/>
      <c r="N87" s="649"/>
      <c r="O87" s="649"/>
      <c r="P87" s="649"/>
      <c r="Q87" s="649"/>
      <c r="R87" s="649"/>
      <c r="S87" s="649"/>
      <c r="T87" s="649"/>
      <c r="U87" s="649"/>
    </row>
    <row r="88" spans="2:21" ht="21.75" customHeight="1">
      <c r="B88" s="656"/>
      <c r="C88" s="656"/>
      <c r="D88" s="656"/>
      <c r="E88" s="656"/>
      <c r="F88" s="656"/>
      <c r="G88" s="656"/>
      <c r="H88" s="656"/>
      <c r="I88" s="591"/>
      <c r="J88" s="338"/>
      <c r="K88" s="338"/>
      <c r="L88" s="649"/>
      <c r="M88" s="649"/>
      <c r="N88" s="649"/>
      <c r="O88" s="649"/>
      <c r="P88" s="649"/>
      <c r="Q88" s="649"/>
      <c r="R88" s="649"/>
      <c r="S88" s="649"/>
      <c r="T88" s="649"/>
      <c r="U88" s="649"/>
    </row>
    <row r="89" spans="2:21" ht="18.75" customHeight="1">
      <c r="B89" s="471" t="s">
        <v>281</v>
      </c>
      <c r="C89" s="592"/>
      <c r="D89" s="595"/>
      <c r="E89" s="595"/>
      <c r="F89" s="594"/>
      <c r="G89" s="644" t="s">
        <v>282</v>
      </c>
      <c r="H89" s="644"/>
      <c r="I89" s="590"/>
      <c r="L89" s="306"/>
      <c r="M89" s="305"/>
      <c r="N89" s="305"/>
      <c r="O89" s="305"/>
      <c r="P89" s="305"/>
      <c r="Q89" s="305"/>
      <c r="R89" s="305"/>
      <c r="S89" s="304"/>
      <c r="T89" s="304"/>
      <c r="U89" s="304"/>
    </row>
    <row r="90" spans="2:18" s="596" customFormat="1" ht="15.75">
      <c r="B90" s="588"/>
      <c r="C90" s="589"/>
      <c r="D90" s="589"/>
      <c r="E90" s="589"/>
      <c r="F90" s="597"/>
      <c r="G90" s="597"/>
      <c r="H90" s="597"/>
      <c r="I90" s="598"/>
      <c r="J90" s="599"/>
      <c r="K90" s="599"/>
      <c r="L90" s="599"/>
      <c r="M90" s="599"/>
      <c r="N90" s="599"/>
      <c r="O90" s="599"/>
      <c r="P90" s="303"/>
      <c r="Q90" s="303"/>
      <c r="R90" s="303"/>
    </row>
    <row r="91" s="596" customFormat="1" ht="15.75">
      <c r="B91" s="600" t="s">
        <v>283</v>
      </c>
    </row>
    <row r="92" s="596" customFormat="1" ht="15.75"/>
    <row r="93" s="596" customFormat="1" ht="15.75"/>
    <row r="94" s="596" customFormat="1" ht="15.75"/>
    <row r="95" s="596" customFormat="1" ht="15.75">
      <c r="B95" s="596" t="s">
        <v>284</v>
      </c>
    </row>
    <row r="96" s="596" customFormat="1" ht="15.75"/>
    <row r="97" s="596" customFormat="1" ht="15.75"/>
    <row r="98" s="596" customFormat="1" ht="15.75"/>
    <row r="99" s="596" customFormat="1" ht="15.75"/>
    <row r="100" s="596" customFormat="1" ht="15.75"/>
    <row r="101" s="596" customFormat="1" ht="15.75"/>
    <row r="102" s="596" customFormat="1" ht="15.75"/>
  </sheetData>
  <sheetProtection/>
  <mergeCells count="28">
    <mergeCell ref="A6:A8"/>
    <mergeCell ref="B6:B8"/>
    <mergeCell ref="C6:H6"/>
    <mergeCell ref="M7:N7"/>
    <mergeCell ref="L7:L8"/>
    <mergeCell ref="F7:F8"/>
    <mergeCell ref="P7:Q7"/>
    <mergeCell ref="R7:R8"/>
    <mergeCell ref="S7:T7"/>
    <mergeCell ref="G7:H7"/>
    <mergeCell ref="G86:H86"/>
    <mergeCell ref="O1:U1"/>
    <mergeCell ref="R6:T6"/>
    <mergeCell ref="O7:O8"/>
    <mergeCell ref="I6:N6"/>
    <mergeCell ref="O6:Q6"/>
    <mergeCell ref="I7:K7"/>
    <mergeCell ref="O2:U2"/>
    <mergeCell ref="G89:H89"/>
    <mergeCell ref="B3:U4"/>
    <mergeCell ref="B5:U5"/>
    <mergeCell ref="B86:C86"/>
    <mergeCell ref="L86:U86"/>
    <mergeCell ref="L87:U88"/>
    <mergeCell ref="U6:U8"/>
    <mergeCell ref="C7:E7"/>
    <mergeCell ref="B88:H88"/>
    <mergeCell ref="U10:U62"/>
  </mergeCells>
  <printOptions/>
  <pageMargins left="0.59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C76" sqref="C76"/>
    </sheetView>
  </sheetViews>
  <sheetFormatPr defaultColWidth="9.00390625" defaultRowHeight="12.75"/>
  <cols>
    <col min="1" max="1" width="4.00390625" style="98" customWidth="1"/>
    <col min="2" max="2" width="38.00390625" style="98" customWidth="1"/>
    <col min="3" max="3" width="35.25390625" style="98" customWidth="1"/>
    <col min="4" max="4" width="31.75390625" style="98" customWidth="1"/>
    <col min="5" max="5" width="35.375" style="98" customWidth="1"/>
    <col min="6" max="16384" width="9.125" style="98" customWidth="1"/>
  </cols>
  <sheetData>
    <row r="1" spans="1:5" ht="27" customHeight="1">
      <c r="A1" s="94"/>
      <c r="B1" s="95"/>
      <c r="C1" s="97"/>
      <c r="D1" s="683"/>
      <c r="E1" s="683"/>
    </row>
    <row r="2" spans="1:5" ht="56.25" customHeight="1">
      <c r="A2" s="685" t="s">
        <v>256</v>
      </c>
      <c r="B2" s="685"/>
      <c r="C2" s="685"/>
      <c r="D2" s="685"/>
      <c r="E2" s="685"/>
    </row>
    <row r="3" spans="1:5" ht="10.5" customHeight="1">
      <c r="A3" s="193"/>
      <c r="B3" s="193"/>
      <c r="C3" s="193"/>
      <c r="D3" s="193"/>
      <c r="E3" s="193"/>
    </row>
    <row r="4" spans="1:5" ht="21.75" customHeight="1">
      <c r="A4" s="194"/>
      <c r="B4" s="684" t="s">
        <v>144</v>
      </c>
      <c r="C4" s="684"/>
      <c r="D4" s="684"/>
      <c r="E4" s="684"/>
    </row>
    <row r="5" spans="1:5" ht="33.75" customHeight="1">
      <c r="A5" s="100"/>
      <c r="B5" s="682" t="s">
        <v>150</v>
      </c>
      <c r="C5" s="682"/>
      <c r="D5" s="682"/>
      <c r="E5" s="682"/>
    </row>
    <row r="6" spans="1:5" ht="12.75" customHeight="1">
      <c r="A6" s="100"/>
      <c r="B6" s="682" t="s">
        <v>145</v>
      </c>
      <c r="C6" s="682"/>
      <c r="D6" s="682"/>
      <c r="E6" s="682"/>
    </row>
    <row r="7" spans="1:5" ht="15.75" customHeight="1">
      <c r="A7" s="100"/>
      <c r="B7" s="682" t="s">
        <v>146</v>
      </c>
      <c r="C7" s="682"/>
      <c r="D7" s="682"/>
      <c r="E7" s="682"/>
    </row>
    <row r="8" spans="1:5" ht="23.25" customHeight="1">
      <c r="A8" s="100"/>
      <c r="B8" s="682" t="s">
        <v>147</v>
      </c>
      <c r="C8" s="682"/>
      <c r="D8" s="682"/>
      <c r="E8" s="682"/>
    </row>
    <row r="9" spans="1:5" ht="16.5" customHeight="1">
      <c r="A9" s="100"/>
      <c r="B9" s="684" t="s">
        <v>148</v>
      </c>
      <c r="C9" s="684"/>
      <c r="D9" s="684"/>
      <c r="E9" s="684"/>
    </row>
    <row r="10" spans="1:5" ht="24.75" customHeight="1">
      <c r="A10" s="633" t="s">
        <v>0</v>
      </c>
      <c r="B10" s="635" t="s">
        <v>81</v>
      </c>
      <c r="C10" s="637" t="s">
        <v>83</v>
      </c>
      <c r="D10" s="637" t="s">
        <v>84</v>
      </c>
      <c r="E10" s="637" t="s">
        <v>82</v>
      </c>
    </row>
    <row r="11" spans="1:5" ht="3" customHeight="1">
      <c r="A11" s="634"/>
      <c r="B11" s="636"/>
      <c r="C11" s="638" t="s">
        <v>11</v>
      </c>
      <c r="D11" s="638"/>
      <c r="E11" s="638"/>
    </row>
    <row r="12" spans="1:5" ht="17.25" customHeight="1">
      <c r="A12" s="667" t="s">
        <v>148</v>
      </c>
      <c r="B12" s="668"/>
      <c r="C12" s="668"/>
      <c r="D12" s="668"/>
      <c r="E12" s="669"/>
    </row>
    <row r="13" spans="1:5" ht="54.75" customHeight="1">
      <c r="A13" s="132" t="s">
        <v>2</v>
      </c>
      <c r="B13" s="186" t="s">
        <v>151</v>
      </c>
      <c r="C13" s="107" t="s">
        <v>149</v>
      </c>
      <c r="D13" s="107" t="s">
        <v>249</v>
      </c>
      <c r="E13" s="107" t="s">
        <v>155</v>
      </c>
    </row>
    <row r="14" spans="1:5" ht="72.75" customHeight="1">
      <c r="A14" s="132" t="s">
        <v>2</v>
      </c>
      <c r="B14" s="186" t="s">
        <v>227</v>
      </c>
      <c r="C14" s="107" t="s">
        <v>149</v>
      </c>
      <c r="D14" s="107" t="s">
        <v>249</v>
      </c>
      <c r="E14" s="107" t="s">
        <v>155</v>
      </c>
    </row>
    <row r="15" spans="1:5" ht="54" customHeight="1">
      <c r="A15" s="132" t="s">
        <v>3</v>
      </c>
      <c r="B15" s="186" t="s">
        <v>153</v>
      </c>
      <c r="C15" s="107" t="s">
        <v>152</v>
      </c>
      <c r="D15" s="107" t="s">
        <v>249</v>
      </c>
      <c r="E15" s="107" t="s">
        <v>154</v>
      </c>
    </row>
    <row r="16" spans="1:5" ht="31.5" customHeight="1">
      <c r="A16" s="190" t="s">
        <v>32</v>
      </c>
      <c r="B16" s="667" t="s">
        <v>126</v>
      </c>
      <c r="C16" s="668"/>
      <c r="D16" s="668"/>
      <c r="E16" s="669"/>
    </row>
    <row r="17" spans="1:5" ht="64.5" customHeight="1">
      <c r="A17" s="132" t="s">
        <v>2</v>
      </c>
      <c r="B17" s="186" t="s">
        <v>228</v>
      </c>
      <c r="C17" s="107" t="s">
        <v>97</v>
      </c>
      <c r="D17" s="107" t="s">
        <v>249</v>
      </c>
      <c r="E17" s="107" t="s">
        <v>136</v>
      </c>
    </row>
    <row r="18" spans="1:5" ht="61.5" customHeight="1">
      <c r="A18" s="132" t="s">
        <v>3</v>
      </c>
      <c r="B18" s="186" t="s">
        <v>123</v>
      </c>
      <c r="C18" s="107" t="s">
        <v>125</v>
      </c>
      <c r="D18" s="107" t="s">
        <v>249</v>
      </c>
      <c r="E18" s="107" t="s">
        <v>124</v>
      </c>
    </row>
    <row r="19" spans="1:5" ht="50.25" customHeight="1">
      <c r="A19" s="111" t="s">
        <v>143</v>
      </c>
      <c r="B19" s="186" t="s">
        <v>128</v>
      </c>
      <c r="C19" s="107" t="s">
        <v>129</v>
      </c>
      <c r="D19" s="107" t="s">
        <v>249</v>
      </c>
      <c r="E19" s="107" t="s">
        <v>127</v>
      </c>
    </row>
    <row r="20" spans="1:5" ht="30" customHeight="1" thickBot="1">
      <c r="A20" s="190" t="s">
        <v>33</v>
      </c>
      <c r="B20" s="667" t="s">
        <v>157</v>
      </c>
      <c r="C20" s="668"/>
      <c r="D20" s="668"/>
      <c r="E20" s="669"/>
    </row>
    <row r="21" spans="1:5" ht="17.25" customHeight="1" hidden="1">
      <c r="A21" s="170" t="s">
        <v>168</v>
      </c>
      <c r="B21" s="670" t="s">
        <v>50</v>
      </c>
      <c r="C21" s="671"/>
      <c r="D21" s="671"/>
      <c r="E21" s="672"/>
    </row>
    <row r="22" spans="1:5" ht="12.75" customHeight="1" hidden="1">
      <c r="A22" s="151"/>
      <c r="B22" s="192" t="s">
        <v>31</v>
      </c>
      <c r="C22" s="107"/>
      <c r="D22" s="107"/>
      <c r="E22" s="107"/>
    </row>
    <row r="23" spans="1:5" ht="15" customHeight="1" hidden="1">
      <c r="A23" s="132"/>
      <c r="B23" s="665" t="s">
        <v>158</v>
      </c>
      <c r="C23" s="666"/>
      <c r="D23" s="107"/>
      <c r="E23" s="107"/>
    </row>
    <row r="24" spans="1:5" ht="16.5" customHeight="1" hidden="1">
      <c r="A24" s="132" t="s">
        <v>2</v>
      </c>
      <c r="B24" s="667" t="s">
        <v>96</v>
      </c>
      <c r="C24" s="668"/>
      <c r="D24" s="668"/>
      <c r="E24" s="669"/>
    </row>
    <row r="25" spans="1:5" ht="45.75" customHeight="1" hidden="1">
      <c r="A25" s="132" t="s">
        <v>86</v>
      </c>
      <c r="B25" s="186" t="s">
        <v>137</v>
      </c>
      <c r="C25" s="107" t="s">
        <v>244</v>
      </c>
      <c r="D25" s="107" t="s">
        <v>98</v>
      </c>
      <c r="E25" s="107" t="s">
        <v>87</v>
      </c>
    </row>
    <row r="26" spans="1:5" ht="42" customHeight="1" hidden="1">
      <c r="A26" s="132" t="s">
        <v>17</v>
      </c>
      <c r="B26" s="186" t="s">
        <v>89</v>
      </c>
      <c r="C26" s="107" t="s">
        <v>245</v>
      </c>
      <c r="D26" s="107" t="s">
        <v>100</v>
      </c>
      <c r="E26" s="107" t="s">
        <v>88</v>
      </c>
    </row>
    <row r="27" spans="1:5" ht="38.25" customHeight="1" hidden="1">
      <c r="A27" s="132" t="s">
        <v>35</v>
      </c>
      <c r="B27" s="186" t="s">
        <v>90</v>
      </c>
      <c r="C27" s="107" t="s">
        <v>229</v>
      </c>
      <c r="D27" s="107" t="s">
        <v>103</v>
      </c>
      <c r="E27" s="107" t="s">
        <v>91</v>
      </c>
    </row>
    <row r="28" spans="1:5" ht="48" customHeight="1" hidden="1">
      <c r="A28" s="132" t="s">
        <v>92</v>
      </c>
      <c r="B28" s="186" t="s">
        <v>93</v>
      </c>
      <c r="C28" s="107" t="s">
        <v>94</v>
      </c>
      <c r="D28" s="107" t="s">
        <v>108</v>
      </c>
      <c r="E28" s="107" t="s">
        <v>95</v>
      </c>
    </row>
    <row r="29" spans="1:5" ht="16.5" customHeight="1" hidden="1">
      <c r="A29" s="132" t="s">
        <v>3</v>
      </c>
      <c r="B29" s="667" t="s">
        <v>159</v>
      </c>
      <c r="C29" s="668"/>
      <c r="D29" s="668"/>
      <c r="E29" s="669"/>
    </row>
    <row r="30" spans="1:5" ht="53.25" customHeight="1" hidden="1">
      <c r="A30" s="132" t="s">
        <v>20</v>
      </c>
      <c r="B30" s="186" t="s">
        <v>138</v>
      </c>
      <c r="C30" s="107" t="s">
        <v>99</v>
      </c>
      <c r="D30" s="107" t="s">
        <v>100</v>
      </c>
      <c r="E30" s="107" t="s">
        <v>101</v>
      </c>
    </row>
    <row r="31" spans="1:5" ht="41.25" customHeight="1" hidden="1">
      <c r="A31" s="132" t="s">
        <v>23</v>
      </c>
      <c r="B31" s="186" t="s">
        <v>102</v>
      </c>
      <c r="C31" s="107" t="s">
        <v>229</v>
      </c>
      <c r="D31" s="107" t="s">
        <v>103</v>
      </c>
      <c r="E31" s="107" t="s">
        <v>104</v>
      </c>
    </row>
    <row r="32" spans="1:5" ht="28.5" customHeight="1" hidden="1">
      <c r="A32" s="132" t="s">
        <v>105</v>
      </c>
      <c r="B32" s="186" t="s">
        <v>106</v>
      </c>
      <c r="C32" s="107" t="s">
        <v>107</v>
      </c>
      <c r="D32" s="107" t="s">
        <v>109</v>
      </c>
      <c r="E32" s="107" t="s">
        <v>110</v>
      </c>
    </row>
    <row r="33" spans="1:5" ht="45" customHeight="1" hidden="1">
      <c r="A33" s="132" t="s">
        <v>118</v>
      </c>
      <c r="B33" s="186" t="s">
        <v>111</v>
      </c>
      <c r="C33" s="107" t="s">
        <v>94</v>
      </c>
      <c r="D33" s="107" t="s">
        <v>112</v>
      </c>
      <c r="E33" s="107" t="s">
        <v>113</v>
      </c>
    </row>
    <row r="34" spans="1:5" ht="49.5" customHeight="1" hidden="1">
      <c r="A34" s="132" t="s">
        <v>119</v>
      </c>
      <c r="B34" s="186" t="s">
        <v>114</v>
      </c>
      <c r="C34" s="107" t="s">
        <v>94</v>
      </c>
      <c r="D34" s="107" t="s">
        <v>116</v>
      </c>
      <c r="E34" s="107" t="s">
        <v>115</v>
      </c>
    </row>
    <row r="35" spans="1:5" ht="71.25" customHeight="1" hidden="1" thickBot="1">
      <c r="A35" s="161" t="s">
        <v>120</v>
      </c>
      <c r="B35" s="189" t="s">
        <v>117</v>
      </c>
      <c r="C35" s="107" t="s">
        <v>121</v>
      </c>
      <c r="D35" s="107" t="s">
        <v>98</v>
      </c>
      <c r="E35" s="107" t="s">
        <v>122</v>
      </c>
    </row>
    <row r="36" spans="1:5" ht="13.5" customHeight="1" hidden="1" thickBot="1">
      <c r="A36" s="187"/>
      <c r="B36" s="188"/>
      <c r="C36" s="167"/>
      <c r="D36" s="167"/>
      <c r="E36" s="167"/>
    </row>
    <row r="37" spans="1:5" ht="22.5" customHeight="1">
      <c r="A37" s="173" t="s">
        <v>168</v>
      </c>
      <c r="B37" s="674" t="s">
        <v>51</v>
      </c>
      <c r="C37" s="675"/>
      <c r="D37" s="675"/>
      <c r="E37" s="676"/>
    </row>
    <row r="38" spans="1:5" ht="13.5" customHeight="1">
      <c r="A38" s="130"/>
      <c r="B38" s="680" t="s">
        <v>162</v>
      </c>
      <c r="C38" s="681"/>
      <c r="D38" s="154"/>
      <c r="E38" s="156"/>
    </row>
    <row r="39" spans="1:5" ht="36.75" customHeight="1">
      <c r="A39" s="132" t="s">
        <v>2</v>
      </c>
      <c r="B39" s="186" t="s">
        <v>142</v>
      </c>
      <c r="C39" s="107" t="s">
        <v>99</v>
      </c>
      <c r="D39" s="677" t="s">
        <v>249</v>
      </c>
      <c r="E39" s="107" t="s">
        <v>101</v>
      </c>
    </row>
    <row r="40" spans="1:5" ht="38.25" customHeight="1">
      <c r="A40" s="132" t="s">
        <v>12</v>
      </c>
      <c r="B40" s="23" t="s">
        <v>250</v>
      </c>
      <c r="C40" s="107" t="s">
        <v>99</v>
      </c>
      <c r="D40" s="678"/>
      <c r="E40" s="107" t="s">
        <v>257</v>
      </c>
    </row>
    <row r="41" spans="1:5" ht="34.5" customHeight="1">
      <c r="A41" s="132" t="s">
        <v>17</v>
      </c>
      <c r="B41" s="23" t="s">
        <v>251</v>
      </c>
      <c r="C41" s="107" t="s">
        <v>99</v>
      </c>
      <c r="D41" s="678"/>
      <c r="E41" s="107" t="s">
        <v>257</v>
      </c>
    </row>
    <row r="42" spans="1:5" ht="40.5" customHeight="1">
      <c r="A42" s="132" t="s">
        <v>3</v>
      </c>
      <c r="B42" s="186" t="s">
        <v>141</v>
      </c>
      <c r="C42" s="107" t="s">
        <v>258</v>
      </c>
      <c r="D42" s="107" t="s">
        <v>103</v>
      </c>
      <c r="E42" s="107" t="s">
        <v>140</v>
      </c>
    </row>
    <row r="43" spans="1:5" ht="39" customHeight="1">
      <c r="A43" s="132" t="s">
        <v>20</v>
      </c>
      <c r="B43" s="23" t="s">
        <v>250</v>
      </c>
      <c r="C43" s="107" t="s">
        <v>258</v>
      </c>
      <c r="D43" s="107" t="s">
        <v>103</v>
      </c>
      <c r="E43" s="107" t="s">
        <v>103</v>
      </c>
    </row>
    <row r="44" spans="1:5" ht="26.25" customHeight="1">
      <c r="A44" s="132" t="s">
        <v>23</v>
      </c>
      <c r="B44" s="23" t="s">
        <v>251</v>
      </c>
      <c r="C44" s="107" t="s">
        <v>258</v>
      </c>
      <c r="D44" s="107" t="s">
        <v>103</v>
      </c>
      <c r="E44" s="107" t="s">
        <v>103</v>
      </c>
    </row>
    <row r="45" spans="1:5" ht="25.5" customHeight="1">
      <c r="A45" s="111" t="s">
        <v>143</v>
      </c>
      <c r="B45" s="186" t="s">
        <v>106</v>
      </c>
      <c r="C45" s="107" t="s">
        <v>107</v>
      </c>
      <c r="D45" s="677" t="s">
        <v>249</v>
      </c>
      <c r="E45" s="107" t="s">
        <v>259</v>
      </c>
    </row>
    <row r="46" spans="1:5" ht="24" customHeight="1">
      <c r="A46" s="132" t="s">
        <v>164</v>
      </c>
      <c r="B46" s="23" t="s">
        <v>250</v>
      </c>
      <c r="C46" s="107" t="s">
        <v>107</v>
      </c>
      <c r="D46" s="678"/>
      <c r="E46" s="107" t="s">
        <v>259</v>
      </c>
    </row>
    <row r="47" spans="1:5" ht="24" customHeight="1">
      <c r="A47" s="132" t="s">
        <v>165</v>
      </c>
      <c r="B47" s="23" t="s">
        <v>251</v>
      </c>
      <c r="C47" s="107" t="s">
        <v>107</v>
      </c>
      <c r="D47" s="678"/>
      <c r="E47" s="107" t="s">
        <v>259</v>
      </c>
    </row>
    <row r="48" spans="1:5" ht="30" customHeight="1">
      <c r="A48" s="173" t="s">
        <v>169</v>
      </c>
      <c r="B48" s="667" t="s">
        <v>52</v>
      </c>
      <c r="C48" s="668"/>
      <c r="D48" s="668"/>
      <c r="E48" s="669"/>
    </row>
    <row r="49" spans="1:5" ht="13.5" customHeight="1">
      <c r="A49" s="130"/>
      <c r="B49" s="680" t="s">
        <v>162</v>
      </c>
      <c r="C49" s="681"/>
      <c r="D49" s="154"/>
      <c r="E49" s="156"/>
    </row>
    <row r="50" spans="1:5" ht="36.75" customHeight="1">
      <c r="A50" s="191" t="s">
        <v>2</v>
      </c>
      <c r="B50" s="197" t="s">
        <v>142</v>
      </c>
      <c r="C50" s="107" t="s">
        <v>99</v>
      </c>
      <c r="D50" s="677" t="s">
        <v>249</v>
      </c>
      <c r="E50" s="107" t="s">
        <v>101</v>
      </c>
    </row>
    <row r="51" spans="1:5" ht="42" customHeight="1">
      <c r="A51" s="132" t="s">
        <v>12</v>
      </c>
      <c r="B51" s="343" t="s">
        <v>261</v>
      </c>
      <c r="C51" s="107" t="s">
        <v>99</v>
      </c>
      <c r="D51" s="678"/>
      <c r="E51" s="107" t="s">
        <v>257</v>
      </c>
    </row>
    <row r="52" spans="1:5" ht="37.5" customHeight="1">
      <c r="A52" s="132" t="s">
        <v>17</v>
      </c>
      <c r="B52" s="343" t="s">
        <v>262</v>
      </c>
      <c r="C52" s="107" t="s">
        <v>99</v>
      </c>
      <c r="D52" s="678"/>
      <c r="E52" s="107" t="s">
        <v>101</v>
      </c>
    </row>
    <row r="53" spans="1:5" ht="39.75" customHeight="1">
      <c r="A53" s="132" t="s">
        <v>35</v>
      </c>
      <c r="B53" s="345" t="s">
        <v>263</v>
      </c>
      <c r="C53" s="107" t="s">
        <v>99</v>
      </c>
      <c r="D53" s="678"/>
      <c r="E53" s="107" t="s">
        <v>257</v>
      </c>
    </row>
    <row r="54" spans="1:5" ht="24.75" customHeight="1" hidden="1">
      <c r="A54" s="132" t="s">
        <v>92</v>
      </c>
      <c r="B54" s="196" t="s">
        <v>170</v>
      </c>
      <c r="C54" s="107" t="s">
        <v>230</v>
      </c>
      <c r="D54" s="679"/>
      <c r="E54" s="107" t="s">
        <v>163</v>
      </c>
    </row>
    <row r="55" spans="1:5" ht="40.5" customHeight="1">
      <c r="A55" s="191" t="s">
        <v>3</v>
      </c>
      <c r="B55" s="197" t="s">
        <v>141</v>
      </c>
      <c r="C55" s="107" t="s">
        <v>258</v>
      </c>
      <c r="D55" s="107" t="s">
        <v>103</v>
      </c>
      <c r="E55" s="107" t="s">
        <v>140</v>
      </c>
    </row>
    <row r="56" spans="1:5" ht="40.5" customHeight="1">
      <c r="A56" s="132" t="s">
        <v>20</v>
      </c>
      <c r="B56" s="343" t="s">
        <v>261</v>
      </c>
      <c r="C56" s="107" t="s">
        <v>258</v>
      </c>
      <c r="D56" s="107" t="s">
        <v>103</v>
      </c>
      <c r="E56" s="107" t="s">
        <v>257</v>
      </c>
    </row>
    <row r="57" spans="1:5" ht="36.75" customHeight="1">
      <c r="A57" s="132" t="s">
        <v>23</v>
      </c>
      <c r="B57" s="343" t="s">
        <v>262</v>
      </c>
      <c r="C57" s="107" t="s">
        <v>258</v>
      </c>
      <c r="D57" s="107" t="s">
        <v>103</v>
      </c>
      <c r="E57" s="107" t="s">
        <v>257</v>
      </c>
    </row>
    <row r="58" spans="1:5" ht="36.75" customHeight="1">
      <c r="A58" s="132" t="s">
        <v>161</v>
      </c>
      <c r="B58" s="345" t="s">
        <v>263</v>
      </c>
      <c r="C58" s="107" t="s">
        <v>258</v>
      </c>
      <c r="D58" s="107" t="s">
        <v>103</v>
      </c>
      <c r="E58" s="107" t="s">
        <v>257</v>
      </c>
    </row>
    <row r="59" spans="1:5" ht="24.75" customHeight="1" hidden="1">
      <c r="A59" s="132" t="s">
        <v>118</v>
      </c>
      <c r="B59" s="196" t="s">
        <v>170</v>
      </c>
      <c r="C59" s="107" t="s">
        <v>231</v>
      </c>
      <c r="D59" s="107" t="s">
        <v>163</v>
      </c>
      <c r="E59" s="107" t="s">
        <v>163</v>
      </c>
    </row>
    <row r="60" spans="1:5" ht="25.5" customHeight="1">
      <c r="A60" s="190" t="s">
        <v>143</v>
      </c>
      <c r="B60" s="197" t="s">
        <v>106</v>
      </c>
      <c r="C60" s="107" t="s">
        <v>107</v>
      </c>
      <c r="D60" s="677" t="s">
        <v>249</v>
      </c>
      <c r="E60" s="107" t="s">
        <v>139</v>
      </c>
    </row>
    <row r="61" spans="1:5" ht="37.5" customHeight="1">
      <c r="A61" s="132" t="s">
        <v>164</v>
      </c>
      <c r="B61" s="343" t="s">
        <v>261</v>
      </c>
      <c r="C61" s="107" t="s">
        <v>107</v>
      </c>
      <c r="D61" s="678"/>
      <c r="E61" s="107" t="s">
        <v>259</v>
      </c>
    </row>
    <row r="62" spans="1:5" ht="35.25" customHeight="1">
      <c r="A62" s="132" t="s">
        <v>165</v>
      </c>
      <c r="B62" s="343" t="s">
        <v>262</v>
      </c>
      <c r="C62" s="107" t="s">
        <v>107</v>
      </c>
      <c r="D62" s="678"/>
      <c r="E62" s="107" t="s">
        <v>259</v>
      </c>
    </row>
    <row r="63" spans="1:5" ht="35.25" customHeight="1">
      <c r="A63" s="132" t="s">
        <v>166</v>
      </c>
      <c r="B63" s="345" t="s">
        <v>263</v>
      </c>
      <c r="C63" s="107" t="s">
        <v>107</v>
      </c>
      <c r="D63" s="678"/>
      <c r="E63" s="107" t="s">
        <v>259</v>
      </c>
    </row>
    <row r="64" spans="1:5" ht="24" customHeight="1" hidden="1">
      <c r="A64" s="111" t="s">
        <v>167</v>
      </c>
      <c r="B64" s="196" t="s">
        <v>170</v>
      </c>
      <c r="C64" s="107" t="s">
        <v>232</v>
      </c>
      <c r="D64" s="679"/>
      <c r="E64" s="107" t="s">
        <v>233</v>
      </c>
    </row>
    <row r="65" spans="1:5" ht="21.75" customHeight="1">
      <c r="A65" s="191" t="s">
        <v>156</v>
      </c>
      <c r="B65" s="667" t="s">
        <v>160</v>
      </c>
      <c r="C65" s="668"/>
      <c r="D65" s="668"/>
      <c r="E65" s="669"/>
    </row>
    <row r="66" spans="1:5" ht="57.75" customHeight="1">
      <c r="A66" s="132" t="s">
        <v>2</v>
      </c>
      <c r="B66" s="186" t="s">
        <v>130</v>
      </c>
      <c r="C66" s="107" t="s">
        <v>131</v>
      </c>
      <c r="D66" s="107" t="s">
        <v>249</v>
      </c>
      <c r="E66" s="107" t="s">
        <v>132</v>
      </c>
    </row>
    <row r="67" spans="1:5" ht="33" customHeight="1">
      <c r="A67" s="132" t="s">
        <v>3</v>
      </c>
      <c r="B67" s="107" t="s">
        <v>133</v>
      </c>
      <c r="C67" s="107" t="s">
        <v>131</v>
      </c>
      <c r="D67" s="107" t="s">
        <v>103</v>
      </c>
      <c r="E67" s="107" t="s">
        <v>132</v>
      </c>
    </row>
    <row r="68" spans="1:5" ht="64.5" customHeight="1" thickBot="1">
      <c r="A68" s="161" t="s">
        <v>143</v>
      </c>
      <c r="B68" s="189" t="s">
        <v>134</v>
      </c>
      <c r="C68" s="163" t="s">
        <v>131</v>
      </c>
      <c r="D68" s="107" t="s">
        <v>249</v>
      </c>
      <c r="E68" s="163" t="s">
        <v>135</v>
      </c>
    </row>
    <row r="69" spans="1:5" ht="6.75" customHeight="1">
      <c r="A69" s="112"/>
      <c r="B69" s="112"/>
      <c r="C69" s="114"/>
      <c r="D69" s="114"/>
      <c r="E69" s="113"/>
    </row>
    <row r="70" spans="1:5" ht="51.75" customHeight="1">
      <c r="A70" s="115"/>
      <c r="B70" s="180"/>
      <c r="C70" s="118"/>
      <c r="D70" s="628" t="s">
        <v>249</v>
      </c>
      <c r="E70" s="628"/>
    </row>
    <row r="71" spans="1:5" ht="10.5" customHeight="1">
      <c r="A71" s="115"/>
      <c r="B71" s="119"/>
      <c r="C71" s="118"/>
      <c r="D71" s="118"/>
      <c r="E71" s="120"/>
    </row>
    <row r="72" spans="1:5" ht="15.75" customHeight="1">
      <c r="A72" s="115"/>
      <c r="B72" s="178"/>
      <c r="C72" s="118"/>
      <c r="D72" s="179" t="s">
        <v>272</v>
      </c>
      <c r="E72" s="179"/>
    </row>
    <row r="73" spans="1:5" ht="3.75" customHeight="1">
      <c r="A73" s="121"/>
      <c r="B73" s="117"/>
      <c r="C73" s="118"/>
      <c r="D73" s="118"/>
      <c r="E73" s="120"/>
    </row>
    <row r="74" spans="1:5" ht="22.5" customHeight="1">
      <c r="A74" s="115"/>
      <c r="B74" s="119"/>
      <c r="C74" s="118"/>
      <c r="D74" s="673" t="s">
        <v>273</v>
      </c>
      <c r="E74" s="673"/>
    </row>
    <row r="75" spans="1:5" ht="15.75" customHeight="1" hidden="1">
      <c r="A75" s="94"/>
      <c r="B75" s="124"/>
      <c r="C75" s="118"/>
      <c r="D75" s="118"/>
      <c r="E75" s="118"/>
    </row>
    <row r="76" spans="2:5" ht="23.25" customHeight="1">
      <c r="B76" s="119"/>
      <c r="C76" s="126"/>
      <c r="D76" s="119" t="s">
        <v>1</v>
      </c>
      <c r="E76" s="119"/>
    </row>
  </sheetData>
  <sheetProtection/>
  <mergeCells count="31">
    <mergeCell ref="A2:E2"/>
    <mergeCell ref="B4:E4"/>
    <mergeCell ref="B6:E6"/>
    <mergeCell ref="B20:E20"/>
    <mergeCell ref="A10:A11"/>
    <mergeCell ref="D10:D11"/>
    <mergeCell ref="B5:E5"/>
    <mergeCell ref="B38:C38"/>
    <mergeCell ref="B16:E16"/>
    <mergeCell ref="B8:E8"/>
    <mergeCell ref="D1:E1"/>
    <mergeCell ref="B10:B11"/>
    <mergeCell ref="C10:C11"/>
    <mergeCell ref="E10:E11"/>
    <mergeCell ref="B9:E9"/>
    <mergeCell ref="B29:E29"/>
    <mergeCell ref="B7:E7"/>
    <mergeCell ref="D74:E74"/>
    <mergeCell ref="D70:E70"/>
    <mergeCell ref="B65:E65"/>
    <mergeCell ref="B37:E37"/>
    <mergeCell ref="B48:E48"/>
    <mergeCell ref="D50:D54"/>
    <mergeCell ref="D39:D41"/>
    <mergeCell ref="B49:C49"/>
    <mergeCell ref="D60:D64"/>
    <mergeCell ref="D45:D47"/>
    <mergeCell ref="B23:C23"/>
    <mergeCell ref="A12:E12"/>
    <mergeCell ref="B24:E24"/>
    <mergeCell ref="B21:E21"/>
  </mergeCells>
  <printOptions/>
  <pageMargins left="0.4330708661417323" right="0.15748031496062992" top="0.5905511811023623" bottom="0.15748031496062992" header="0.15748031496062992" footer="0.1968503937007874"/>
  <pageSetup fitToHeight="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2015-08-03T09:50:28Z</cp:lastPrinted>
  <dcterms:created xsi:type="dcterms:W3CDTF">2004-12-20T06:56:27Z</dcterms:created>
  <dcterms:modified xsi:type="dcterms:W3CDTF">2015-08-03T09:52:00Z</dcterms:modified>
  <cp:category/>
  <cp:version/>
  <cp:contentType/>
  <cp:contentStatus/>
</cp:coreProperties>
</file>