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декабрь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<sst xmlns="http://schemas.openxmlformats.org/spreadsheetml/2006/main" count="105" uniqueCount="105">
  <si>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</si>
  <si>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</si>
  <si>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</si>
  <si>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</si>
  <si>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</si>
  <si>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</si>
  <si>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</si>
  <si>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</si>
  <si>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</si>
  <si>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</si>
  <si>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</si>
  <si>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</si>
  <si>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</si>
  <si>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</si>
  <si>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</si>
  <si>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</si>
  <si>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</si>
  <si>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</si>
  <si>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</si>
  <si>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</si>
  <si>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</si>
  <si>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</si>
  <si>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</si>
  <si>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</si>
  <si>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</si>
  <si>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</si>
  <si>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</si>
  <si>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</si>
  <si>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</si>
  <si>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</si>
  <si>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</si>
  <si>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</si>
  <si>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</si>
  <si>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</si>
  <si>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</si>
  <si>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</si>
  <si>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</si>
  <si>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</si>
  <si>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</si>
  <si>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</si>
  <si>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</si>
  <si>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</si>
  <si>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</si>
  <si>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</si>
  <si>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</si>
  <si>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</si>
  <si>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</si>
  <si>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</si>
  <si>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</si>
  <si>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</si>
  <si>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</si>
  <si>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</si>
  <si>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</si>
  <si>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Субсидии бюджетам бюджетной системы РФ (межбюджетные субсидии)</t>
  </si>
  <si>
    <t>Прочие субсидии бюджетам городских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</si>
  <si>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</si>
  <si>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</si>
  <si>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(Приложение 1)</t>
  </si>
  <si>
    <t xml:space="preserve">2 02 10000 00 0000 150 </t>
  </si>
  <si>
    <t>2 02 20000 00 0000 150</t>
  </si>
  <si>
    <t>2 02 20216 13 0000 150</t>
  </si>
  <si>
    <t>2 02 29999 13 0000 150</t>
  </si>
  <si>
    <t>2 02 30000 00 0000 150</t>
  </si>
  <si>
    <t>2 02 35118 13 0000 150</t>
  </si>
  <si>
    <t>2 02 40000 00 0000 150</t>
  </si>
  <si>
    <t>2 02 40014 13 0000 150</t>
  </si>
  <si>
    <t>2 02 30024 13 0000 150</t>
  </si>
  <si>
    <t>Субвенции бюджетам городских  поселений на выполнение передаваемых полномочий субъектов РФ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</si>
  <si>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</si>
  <si>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</si>
  <si>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в рамках государственной программы Ленинградской области "Формирование городской среды и обеспечение качетсвенным жильем граждан на территории Ленинградской области"</t>
  </si>
  <si>
    <t>Прочие межбюджетные транферты, передаваемые бюджетам городских поселений, в том числе:</t>
  </si>
  <si>
    <t>2 02 49999 13 0000 150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</si>
  <si>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</si>
  <si>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 за счет средств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</si>
  <si>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</si>
  <si>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</si>
  <si>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в рамках государственной программы Ленинградской области "Развитие культуры  в Ленинградской области"</t>
  </si>
  <si>
    <t>в рамках государственной программы Ленинградской области "Стимулирование экономической активности Ленинградской области"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</si>
  <si>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</si>
  <si>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</si>
  <si>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</si>
  <si>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2023 год</t>
  </si>
  <si>
    <t>Дотации бюджетам бюджетной системы Российской Федерации</t>
  </si>
  <si>
    <t>Субвенции бюджетам бюджетной системы РФ</t>
  </si>
  <si>
    <t>1 14 01000 00 0000 410</t>
  </si>
  <si>
    <t>Доходы от продажи квартир</t>
  </si>
  <si>
    <t>1 16 07000 00 0000 140</t>
  </si>
  <si>
    <t>2024 год</t>
  </si>
  <si>
    <t>в рамках государственной программы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</si>
  <si>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 на поддержку мер по обеспечению сбалансированности бюджетов поселений</t>
  </si>
  <si>
    <t>Прогнозируемые поступления
налоговых, неналоговых доходов и безвозмездных поступлений в бюджет муниципального образования Назиевское городское поселение Кировского муниципального района Ленинградской области по кодам видов доходов на 2023 год и на плановый период 2024 и 2025 годов</t>
  </si>
  <si>
    <t>2025 год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</si>
  <si>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</si>
  <si>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</si>
  <si>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от 16 декабря 2022 г. № 33</t>
  </si>
  <si>
    <t>(в редакции решения совета депутатов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</si>
  <si>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</si>
  <si>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1 13 02000 00 0000 130</t>
  </si>
  <si>
    <t>Доходы  от компенсации затрат государства</t>
  </si>
  <si>
    <t>2 03 00000 00 0000 000</t>
  </si>
  <si>
    <t>Безвозмездные поступления от государственных (муниципальных) организаций</t>
  </si>
  <si>
    <t>Прочие безвозмездные поступления от государственных (муниципальных) организаций в бюджеты городских поселений</t>
  </si>
  <si>
    <t>2 03 05 099 13 0000 180</t>
  </si>
  <si>
    <t>от 14 декабря 2023 г. № 22 )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</si>
</sst>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\ _р_._-;\-* #,##0.00\ _р_._-;_-* &quot;-&quot;??\ 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/>
    </xf>
    <xf numFmtId="175" fontId="4" fillId="33" borderId="10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175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SheetLayoutView="100" zoomScalePageLayoutView="0" workbookViewId="0" topLeftCell="A6">
      <selection activeCell="E17" sqref="E17:E65"/>
    </sheetView>
  </sheetViews>
  <sheetFormatPr defaultColWidth="9.00390625" defaultRowHeight="12.75"/>
  <cols>
    <col min="1" max="1" width="24.25390625" style="1" customWidth="1"/>
    <col min="2" max="3" width="9.125" style="1" customWidth="1"/>
    <col min="4" max="4" width="43.875" style="1" customWidth="1"/>
    <col min="5" max="7" width="15.75390625" style="1" customWidth="1"/>
    <col min="8" max="16384" width="9.125" style="1" customWidth="1"/>
  </cols>
  <sheetData>
    <row r="1" spans="4:7" ht="15.75">
      <c r="D1" s="5"/>
      <c r="E1" s="6"/>
      <c r="G1" s="6" t="s">
        <v>32</v>
      </c>
    </row>
    <row r="2" spans="4:7" ht="15.75">
      <c r="D2" s="43" t="s">
        <v>36</v>
      </c>
      <c r="E2" s="43"/>
      <c r="F2" s="43"/>
      <c r="G2" s="43"/>
    </row>
    <row r="3" spans="4:7" ht="15.75">
      <c r="D3" s="43" t="s">
        <v>48</v>
      </c>
      <c r="E3" s="43"/>
      <c r="F3" s="43"/>
      <c r="G3" s="43"/>
    </row>
    <row r="4" spans="4:7" ht="15.75">
      <c r="D4" s="43" t="s">
        <v>49</v>
      </c>
      <c r="E4" s="43"/>
      <c r="F4" s="43"/>
      <c r="G4" s="43"/>
    </row>
    <row r="5" spans="4:7" ht="15.75">
      <c r="D5" s="43" t="s">
        <v>50</v>
      </c>
      <c r="E5" s="43"/>
      <c r="F5" s="43"/>
      <c r="G5" s="43"/>
    </row>
    <row r="6" spans="4:7" ht="15.75">
      <c r="D6" s="43" t="s">
        <v>51</v>
      </c>
      <c r="E6" s="43"/>
      <c r="F6" s="43"/>
      <c r="G6" s="43"/>
    </row>
    <row r="7" spans="4:7" ht="15.75">
      <c r="D7" s="43" t="s">
        <v>95</v>
      </c>
      <c r="E7" s="43"/>
      <c r="F7" s="43"/>
      <c r="G7" s="43"/>
    </row>
    <row r="8" spans="4:7" ht="15.75">
      <c r="D8" s="6"/>
      <c r="E8" s="43" t="s">
        <v>96</v>
      </c>
      <c r="F8" s="43"/>
      <c r="G8" s="43"/>
    </row>
    <row r="9" spans="4:7" ht="15.75">
      <c r="D9" s="6"/>
      <c r="E9" s="43" t="s">
        <v>104</v>
      </c>
      <c r="F9" s="43"/>
      <c r="G9" s="43"/>
    </row>
    <row r="10" spans="4:7" ht="14.25" customHeight="1">
      <c r="D10" s="44" t="s">
        <v>57</v>
      </c>
      <c r="E10" s="44"/>
      <c r="F10" s="44"/>
      <c r="G10" s="44"/>
    </row>
    <row r="11" spans="4:5" ht="13.5" customHeight="1">
      <c r="D11" s="45"/>
      <c r="E11" s="45"/>
    </row>
    <row r="12" spans="1:7" ht="13.5" customHeight="1">
      <c r="A12" s="46" t="s">
        <v>91</v>
      </c>
      <c r="B12" s="46"/>
      <c r="C12" s="46"/>
      <c r="D12" s="46"/>
      <c r="E12" s="46"/>
      <c r="F12" s="46"/>
      <c r="G12" s="46"/>
    </row>
    <row r="13" spans="1:7" ht="63" customHeight="1">
      <c r="A13" s="46"/>
      <c r="B13" s="46"/>
      <c r="C13" s="46"/>
      <c r="D13" s="46"/>
      <c r="E13" s="46"/>
      <c r="F13" s="46"/>
      <c r="G13" s="46"/>
    </row>
    <row r="14" spans="2:5" ht="15.75" customHeight="1">
      <c r="B14" s="2"/>
      <c r="C14" s="2"/>
      <c r="D14" s="2"/>
      <c r="E14" s="3" t="s">
        <v>19</v>
      </c>
    </row>
    <row r="15" spans="1:7" ht="24.75" customHeight="1">
      <c r="A15" s="47" t="s">
        <v>4</v>
      </c>
      <c r="B15" s="49" t="s">
        <v>15</v>
      </c>
      <c r="C15" s="50"/>
      <c r="D15" s="51"/>
      <c r="E15" s="55" t="s">
        <v>20</v>
      </c>
      <c r="F15" s="55"/>
      <c r="G15" s="55"/>
    </row>
    <row r="16" spans="1:7" ht="24.75" customHeight="1">
      <c r="A16" s="48"/>
      <c r="B16" s="52"/>
      <c r="C16" s="53"/>
      <c r="D16" s="54"/>
      <c r="E16" s="7" t="s">
        <v>82</v>
      </c>
      <c r="F16" s="35" t="s">
        <v>88</v>
      </c>
      <c r="G16" s="35" t="s">
        <v>92</v>
      </c>
    </row>
    <row r="17" spans="1:10" ht="15.75">
      <c r="A17" s="20"/>
      <c r="B17" s="56" t="s">
        <v>3</v>
      </c>
      <c r="C17" s="57"/>
      <c r="D17" s="58"/>
      <c r="E17" s="21">
        <f>E18+E41</f>
        <v>95443.8</v>
      </c>
      <c r="F17" s="13">
        <f>F18+F41</f>
        <v>86699.70000000001</v>
      </c>
      <c r="G17" s="13">
        <f>G18+G41</f>
        <v>59487.8</v>
      </c>
      <c r="J17" s="39"/>
    </row>
    <row r="18" spans="1:7" ht="15.75">
      <c r="A18" s="8" t="s">
        <v>5</v>
      </c>
      <c r="B18" s="59" t="s">
        <v>22</v>
      </c>
      <c r="C18" s="60"/>
      <c r="D18" s="61"/>
      <c r="E18" s="18">
        <f>E19+E23+E28+E36+E26+E33+E21+E39</f>
        <v>43568.100000000006</v>
      </c>
      <c r="F18" s="9">
        <f>F19+F23+F28+F36+F26+F33+F21+F39</f>
        <v>46561.3</v>
      </c>
      <c r="G18" s="9">
        <f>G19+G23+G28+G36+G26+G33+G21+G39</f>
        <v>42745.5</v>
      </c>
    </row>
    <row r="19" spans="1:7" ht="15.75">
      <c r="A19" s="10" t="s">
        <v>6</v>
      </c>
      <c r="B19" s="62" t="s">
        <v>7</v>
      </c>
      <c r="C19" s="63"/>
      <c r="D19" s="64"/>
      <c r="E19" s="18">
        <f>E20</f>
        <v>9663</v>
      </c>
      <c r="F19" s="11">
        <f>F20</f>
        <v>8064</v>
      </c>
      <c r="G19" s="11">
        <f>G20</f>
        <v>8364</v>
      </c>
    </row>
    <row r="20" spans="1:7" ht="15.75">
      <c r="A20" s="19" t="s">
        <v>8</v>
      </c>
      <c r="B20" s="65" t="s">
        <v>0</v>
      </c>
      <c r="C20" s="66"/>
      <c r="D20" s="67"/>
      <c r="E20" s="37">
        <f>7764+1399+500</f>
        <v>9663</v>
      </c>
      <c r="F20" s="36">
        <v>8064</v>
      </c>
      <c r="G20" s="36">
        <v>8364</v>
      </c>
    </row>
    <row r="21" spans="1:7" s="14" customFormat="1" ht="30" customHeight="1">
      <c r="A21" s="22" t="s">
        <v>41</v>
      </c>
      <c r="B21" s="68" t="s">
        <v>42</v>
      </c>
      <c r="C21" s="69"/>
      <c r="D21" s="70"/>
      <c r="E21" s="21">
        <f>E22</f>
        <v>5078.9</v>
      </c>
      <c r="F21" s="21">
        <f>F22</f>
        <v>5452.3</v>
      </c>
      <c r="G21" s="21">
        <f>G22</f>
        <v>5836.5</v>
      </c>
    </row>
    <row r="22" spans="1:7" s="12" customFormat="1" ht="32.25" customHeight="1">
      <c r="A22" s="17" t="s">
        <v>43</v>
      </c>
      <c r="B22" s="71" t="s">
        <v>44</v>
      </c>
      <c r="C22" s="72"/>
      <c r="D22" s="73"/>
      <c r="E22" s="23">
        <v>5078.9</v>
      </c>
      <c r="F22" s="36">
        <v>5452.3</v>
      </c>
      <c r="G22" s="36">
        <v>5836.5</v>
      </c>
    </row>
    <row r="23" spans="1:7" ht="15.75">
      <c r="A23" s="24" t="s">
        <v>21</v>
      </c>
      <c r="B23" s="74" t="s">
        <v>9</v>
      </c>
      <c r="C23" s="75"/>
      <c r="D23" s="76"/>
      <c r="E23" s="18">
        <f>E24+E25</f>
        <v>9594</v>
      </c>
      <c r="F23" s="18">
        <f>F24+F25</f>
        <v>9594</v>
      </c>
      <c r="G23" s="18">
        <f>G24+G25</f>
        <v>9594</v>
      </c>
    </row>
    <row r="24" spans="1:7" ht="15.75">
      <c r="A24" s="19" t="s">
        <v>17</v>
      </c>
      <c r="B24" s="65" t="s">
        <v>2</v>
      </c>
      <c r="C24" s="66"/>
      <c r="D24" s="67"/>
      <c r="E24" s="37">
        <v>1394</v>
      </c>
      <c r="F24" s="36">
        <v>1394</v>
      </c>
      <c r="G24" s="36">
        <v>1394</v>
      </c>
    </row>
    <row r="25" spans="1:7" ht="15.75">
      <c r="A25" s="19" t="s">
        <v>18</v>
      </c>
      <c r="B25" s="65" t="s">
        <v>1</v>
      </c>
      <c r="C25" s="66"/>
      <c r="D25" s="67"/>
      <c r="E25" s="37">
        <v>8200</v>
      </c>
      <c r="F25" s="36">
        <v>8200</v>
      </c>
      <c r="G25" s="36">
        <v>8200</v>
      </c>
    </row>
    <row r="26" spans="1:7" s="4" customFormat="1" ht="15.75">
      <c r="A26" s="25" t="s">
        <v>28</v>
      </c>
      <c r="B26" s="74" t="s">
        <v>29</v>
      </c>
      <c r="C26" s="75"/>
      <c r="D26" s="76"/>
      <c r="E26" s="18">
        <f>E27</f>
        <v>12</v>
      </c>
      <c r="F26" s="18">
        <f>F27</f>
        <v>20</v>
      </c>
      <c r="G26" s="18">
        <f>G27</f>
        <v>20</v>
      </c>
    </row>
    <row r="27" spans="1:7" ht="52.5" customHeight="1">
      <c r="A27" s="26" t="s">
        <v>30</v>
      </c>
      <c r="B27" s="65" t="s">
        <v>31</v>
      </c>
      <c r="C27" s="66"/>
      <c r="D27" s="67"/>
      <c r="E27" s="37">
        <f>20-8</f>
        <v>12</v>
      </c>
      <c r="F27" s="36">
        <v>20</v>
      </c>
      <c r="G27" s="36">
        <v>20</v>
      </c>
    </row>
    <row r="28" spans="1:7" ht="39" customHeight="1">
      <c r="A28" s="25" t="s">
        <v>10</v>
      </c>
      <c r="B28" s="74" t="s">
        <v>11</v>
      </c>
      <c r="C28" s="75"/>
      <c r="D28" s="76"/>
      <c r="E28" s="18">
        <f>E29+E31</f>
        <v>14171.400000000001</v>
      </c>
      <c r="F28" s="18">
        <f>F29+F31</f>
        <v>14131</v>
      </c>
      <c r="G28" s="18">
        <f>G29+G31</f>
        <v>13131</v>
      </c>
    </row>
    <row r="29" spans="1:7" ht="104.25" customHeight="1">
      <c r="A29" s="19" t="s">
        <v>12</v>
      </c>
      <c r="B29" s="65" t="s">
        <v>55</v>
      </c>
      <c r="C29" s="66"/>
      <c r="D29" s="67"/>
      <c r="E29" s="37">
        <f>8992.1+180.7-1.4</f>
        <v>9171.400000000001</v>
      </c>
      <c r="F29" s="36">
        <v>8131</v>
      </c>
      <c r="G29" s="36">
        <v>8131</v>
      </c>
    </row>
    <row r="30" spans="1:7" ht="65.25" customHeight="1">
      <c r="A30" s="19" t="s">
        <v>16</v>
      </c>
      <c r="B30" s="77" t="s">
        <v>33</v>
      </c>
      <c r="C30" s="77"/>
      <c r="D30" s="77"/>
      <c r="E30" s="37">
        <f>7613</f>
        <v>7613</v>
      </c>
      <c r="F30" s="36">
        <v>7181</v>
      </c>
      <c r="G30" s="36">
        <v>7181</v>
      </c>
    </row>
    <row r="31" spans="1:7" ht="95.25" customHeight="1">
      <c r="A31" s="27" t="s">
        <v>23</v>
      </c>
      <c r="B31" s="78" t="s">
        <v>37</v>
      </c>
      <c r="C31" s="79"/>
      <c r="D31" s="80"/>
      <c r="E31" s="37">
        <f>6000-1000</f>
        <v>5000</v>
      </c>
      <c r="F31" s="36">
        <v>6000</v>
      </c>
      <c r="G31" s="36">
        <v>5000</v>
      </c>
    </row>
    <row r="32" spans="1:7" ht="11.25" customHeight="1" hidden="1">
      <c r="A32" s="19"/>
      <c r="B32" s="74"/>
      <c r="C32" s="75"/>
      <c r="D32" s="76"/>
      <c r="E32" s="37"/>
      <c r="F32" s="36"/>
      <c r="G32" s="36"/>
    </row>
    <row r="33" spans="1:7" s="5" customFormat="1" ht="33.75" customHeight="1">
      <c r="A33" s="28" t="s">
        <v>35</v>
      </c>
      <c r="B33" s="74" t="s">
        <v>38</v>
      </c>
      <c r="C33" s="75"/>
      <c r="D33" s="76"/>
      <c r="E33" s="18">
        <f>E34+E35</f>
        <v>963.3</v>
      </c>
      <c r="F33" s="18">
        <f>F34+F35</f>
        <v>1350</v>
      </c>
      <c r="G33" s="18">
        <f>G34+G35</f>
        <v>1350</v>
      </c>
    </row>
    <row r="34" spans="1:7" s="12" customFormat="1" ht="27" customHeight="1">
      <c r="A34" s="29" t="s">
        <v>39</v>
      </c>
      <c r="B34" s="71" t="s">
        <v>40</v>
      </c>
      <c r="C34" s="72"/>
      <c r="D34" s="73"/>
      <c r="E34" s="23">
        <f>1300-350</f>
        <v>950</v>
      </c>
      <c r="F34" s="23">
        <v>1350</v>
      </c>
      <c r="G34" s="23">
        <v>1350</v>
      </c>
    </row>
    <row r="35" spans="1:7" s="12" customFormat="1" ht="27" customHeight="1">
      <c r="A35" s="19" t="s">
        <v>98</v>
      </c>
      <c r="B35" s="65" t="s">
        <v>99</v>
      </c>
      <c r="C35" s="66"/>
      <c r="D35" s="67"/>
      <c r="E35" s="23">
        <v>13.3</v>
      </c>
      <c r="F35" s="23">
        <v>0</v>
      </c>
      <c r="G35" s="23">
        <v>0</v>
      </c>
    </row>
    <row r="36" spans="1:7" s="4" customFormat="1" ht="33.75" customHeight="1">
      <c r="A36" s="30" t="s">
        <v>24</v>
      </c>
      <c r="B36" s="74" t="s">
        <v>25</v>
      </c>
      <c r="C36" s="75"/>
      <c r="D36" s="76"/>
      <c r="E36" s="18">
        <f>E37+E38</f>
        <v>4063.199999999999</v>
      </c>
      <c r="F36" s="18">
        <f>F37+F38</f>
        <v>7950</v>
      </c>
      <c r="G36" s="18">
        <f>G37+G38</f>
        <v>4450</v>
      </c>
    </row>
    <row r="37" spans="1:7" s="4" customFormat="1" ht="30.75" customHeight="1">
      <c r="A37" s="17" t="s">
        <v>85</v>
      </c>
      <c r="B37" s="71" t="s">
        <v>86</v>
      </c>
      <c r="C37" s="72"/>
      <c r="D37" s="73"/>
      <c r="E37" s="23">
        <f>1700-1700</f>
        <v>0</v>
      </c>
      <c r="F37" s="23">
        <v>700</v>
      </c>
      <c r="G37" s="23">
        <v>700</v>
      </c>
    </row>
    <row r="38" spans="1:7" ht="42.75" customHeight="1">
      <c r="A38" s="16" t="s">
        <v>34</v>
      </c>
      <c r="B38" s="65" t="s">
        <v>47</v>
      </c>
      <c r="C38" s="66"/>
      <c r="D38" s="67"/>
      <c r="E38" s="37">
        <f>8500+363.3-1300-0.1-3000-500</f>
        <v>4063.199999999999</v>
      </c>
      <c r="F38" s="36">
        <v>7250</v>
      </c>
      <c r="G38" s="36">
        <v>3750</v>
      </c>
    </row>
    <row r="39" spans="1:7" s="34" customFormat="1" ht="42.75" customHeight="1">
      <c r="A39" s="22" t="s">
        <v>79</v>
      </c>
      <c r="B39" s="68" t="s">
        <v>80</v>
      </c>
      <c r="C39" s="69"/>
      <c r="D39" s="70"/>
      <c r="E39" s="21">
        <f>E40</f>
        <v>22.3</v>
      </c>
      <c r="F39" s="21">
        <f>F40</f>
        <v>0</v>
      </c>
      <c r="G39" s="21">
        <f>G40</f>
        <v>0</v>
      </c>
    </row>
    <row r="40" spans="1:7" s="34" customFormat="1" ht="15.75" customHeight="1">
      <c r="A40" s="16" t="s">
        <v>87</v>
      </c>
      <c r="B40" s="65" t="s">
        <v>81</v>
      </c>
      <c r="C40" s="66"/>
      <c r="D40" s="67"/>
      <c r="E40" s="37">
        <v>22.3</v>
      </c>
      <c r="F40" s="23">
        <v>0</v>
      </c>
      <c r="G40" s="23">
        <v>0</v>
      </c>
    </row>
    <row r="41" spans="1:7" ht="25.5" customHeight="1">
      <c r="A41" s="24" t="s">
        <v>14</v>
      </c>
      <c r="B41" s="81" t="s">
        <v>13</v>
      </c>
      <c r="C41" s="82"/>
      <c r="D41" s="83"/>
      <c r="E41" s="31">
        <f>E42+E64</f>
        <v>51875.7</v>
      </c>
      <c r="F41" s="31">
        <f>F42+F64</f>
        <v>40138.4</v>
      </c>
      <c r="G41" s="31">
        <f>G42+G64</f>
        <v>16742.3</v>
      </c>
    </row>
    <row r="42" spans="1:7" ht="31.5" customHeight="1">
      <c r="A42" s="30" t="s">
        <v>26</v>
      </c>
      <c r="B42" s="74" t="s">
        <v>27</v>
      </c>
      <c r="C42" s="75"/>
      <c r="D42" s="76"/>
      <c r="E42" s="18">
        <f>E43+E45+E56+E59</f>
        <v>51375.7</v>
      </c>
      <c r="F42" s="18">
        <f>F43+F45+F56+F59</f>
        <v>40138.4</v>
      </c>
      <c r="G42" s="18">
        <f>G43+G45+G56+G59</f>
        <v>16742.3</v>
      </c>
    </row>
    <row r="43" spans="1:7" ht="33" customHeight="1">
      <c r="A43" s="30" t="s">
        <v>58</v>
      </c>
      <c r="B43" s="74" t="s">
        <v>83</v>
      </c>
      <c r="C43" s="75"/>
      <c r="D43" s="76"/>
      <c r="E43" s="18">
        <f>E44</f>
        <v>13041</v>
      </c>
      <c r="F43" s="18">
        <f>F44</f>
        <v>13667</v>
      </c>
      <c r="G43" s="18">
        <f>G44</f>
        <v>14262.2</v>
      </c>
    </row>
    <row r="44" spans="1:7" ht="52.5" customHeight="1">
      <c r="A44" s="16" t="s">
        <v>75</v>
      </c>
      <c r="B44" s="65" t="s">
        <v>76</v>
      </c>
      <c r="C44" s="66"/>
      <c r="D44" s="67"/>
      <c r="E44" s="37">
        <v>13041</v>
      </c>
      <c r="F44" s="23">
        <v>13667</v>
      </c>
      <c r="G44" s="23">
        <v>14262.2</v>
      </c>
    </row>
    <row r="45" spans="1:7" ht="38.25" customHeight="1">
      <c r="A45" s="22" t="s">
        <v>59</v>
      </c>
      <c r="B45" s="68" t="s">
        <v>53</v>
      </c>
      <c r="C45" s="69"/>
      <c r="D45" s="70"/>
      <c r="E45" s="21">
        <f>E49+E46+E47+E48</f>
        <v>24282.5</v>
      </c>
      <c r="F45" s="21">
        <f>F49+F46+F47+F48</f>
        <v>25446.8</v>
      </c>
      <c r="G45" s="21">
        <f>G49+G46+G47+G48</f>
        <v>1444.1</v>
      </c>
    </row>
    <row r="46" spans="1:7" s="5" customFormat="1" ht="105.75" customHeight="1">
      <c r="A46" s="17" t="s">
        <v>60</v>
      </c>
      <c r="B46" s="65" t="s">
        <v>56</v>
      </c>
      <c r="C46" s="84"/>
      <c r="D46" s="85"/>
      <c r="E46" s="37">
        <v>9251.8</v>
      </c>
      <c r="F46" s="23">
        <v>16506.9</v>
      </c>
      <c r="G46" s="23">
        <v>0</v>
      </c>
    </row>
    <row r="47" spans="1:7" s="5" customFormat="1" ht="97.5" customHeight="1" hidden="1">
      <c r="A47" s="17" t="s">
        <v>73</v>
      </c>
      <c r="B47" s="65" t="s">
        <v>74</v>
      </c>
      <c r="C47" s="66"/>
      <c r="D47" s="67"/>
      <c r="E47" s="37"/>
      <c r="F47" s="23"/>
      <c r="G47" s="23"/>
    </row>
    <row r="48" spans="1:7" s="5" customFormat="1" ht="42" customHeight="1">
      <c r="A48" s="17" t="s">
        <v>93</v>
      </c>
      <c r="B48" s="65" t="s">
        <v>94</v>
      </c>
      <c r="C48" s="66"/>
      <c r="D48" s="67"/>
      <c r="E48" s="37">
        <v>9345.5</v>
      </c>
      <c r="F48" s="23">
        <v>7495.8</v>
      </c>
      <c r="G48" s="23">
        <v>0</v>
      </c>
    </row>
    <row r="49" spans="1:7" ht="34.5" customHeight="1">
      <c r="A49" s="16" t="s">
        <v>61</v>
      </c>
      <c r="B49" s="86" t="s">
        <v>54</v>
      </c>
      <c r="C49" s="87"/>
      <c r="D49" s="88"/>
      <c r="E49" s="37">
        <f>E50+E51+E52+E53+E54+E55</f>
        <v>5685.2</v>
      </c>
      <c r="F49" s="37">
        <f>F50+F51+F52+F53+F54+F55</f>
        <v>1444.1</v>
      </c>
      <c r="G49" s="37">
        <f>G50+G51+G52+G53+G54+G55</f>
        <v>1444.1</v>
      </c>
    </row>
    <row r="50" spans="1:7" ht="62.25" customHeight="1" hidden="1">
      <c r="A50" s="16"/>
      <c r="B50" s="86" t="s">
        <v>89</v>
      </c>
      <c r="C50" s="87"/>
      <c r="D50" s="88"/>
      <c r="E50" s="37">
        <v>0</v>
      </c>
      <c r="F50" s="37">
        <v>0</v>
      </c>
      <c r="G50" s="37">
        <v>0</v>
      </c>
    </row>
    <row r="51" spans="1:7" ht="48.75" customHeight="1">
      <c r="A51" s="16"/>
      <c r="B51" s="65" t="s">
        <v>68</v>
      </c>
      <c r="C51" s="66"/>
      <c r="D51" s="67"/>
      <c r="E51" s="37">
        <f>3990.4-10.6+0.1</f>
        <v>3979.9</v>
      </c>
      <c r="F51" s="23">
        <v>0</v>
      </c>
      <c r="G51" s="23">
        <v>0</v>
      </c>
    </row>
    <row r="52" spans="1:7" ht="46.5" customHeight="1">
      <c r="A52" s="16"/>
      <c r="B52" s="65" t="s">
        <v>77</v>
      </c>
      <c r="C52" s="66"/>
      <c r="D52" s="67"/>
      <c r="E52" s="37">
        <f>1444.1+261.2</f>
        <v>1705.3</v>
      </c>
      <c r="F52" s="23">
        <v>1444.1</v>
      </c>
      <c r="G52" s="23">
        <v>1444.1</v>
      </c>
    </row>
    <row r="53" spans="1:7" ht="81" customHeight="1" hidden="1">
      <c r="A53" s="16"/>
      <c r="B53" s="65" t="s">
        <v>69</v>
      </c>
      <c r="C53" s="66"/>
      <c r="D53" s="67"/>
      <c r="E53" s="37">
        <v>0</v>
      </c>
      <c r="F53" s="23">
        <v>0</v>
      </c>
      <c r="G53" s="23">
        <v>0</v>
      </c>
    </row>
    <row r="54" spans="1:7" ht="63" customHeight="1" hidden="1">
      <c r="A54" s="16"/>
      <c r="B54" s="65" t="s">
        <v>70</v>
      </c>
      <c r="C54" s="66"/>
      <c r="D54" s="67"/>
      <c r="E54" s="37"/>
      <c r="F54" s="23"/>
      <c r="G54" s="23"/>
    </row>
    <row r="55" spans="1:7" ht="63" customHeight="1" hidden="1">
      <c r="A55" s="16"/>
      <c r="B55" s="65" t="s">
        <v>78</v>
      </c>
      <c r="C55" s="66"/>
      <c r="D55" s="67"/>
      <c r="E55" s="37"/>
      <c r="F55" s="23"/>
      <c r="G55" s="23"/>
    </row>
    <row r="56" spans="1:7" ht="26.25" customHeight="1">
      <c r="A56" s="30" t="s">
        <v>62</v>
      </c>
      <c r="B56" s="74" t="s">
        <v>84</v>
      </c>
      <c r="C56" s="75"/>
      <c r="D56" s="76"/>
      <c r="E56" s="18">
        <f>E57+E58</f>
        <v>318.1</v>
      </c>
      <c r="F56" s="18">
        <f>F57+F58</f>
        <v>332</v>
      </c>
      <c r="G56" s="18">
        <f>G57+G58</f>
        <v>343.4</v>
      </c>
    </row>
    <row r="57" spans="1:7" ht="66.75" customHeight="1">
      <c r="A57" s="16" t="s">
        <v>63</v>
      </c>
      <c r="B57" s="86" t="s">
        <v>97</v>
      </c>
      <c r="C57" s="87"/>
      <c r="D57" s="88"/>
      <c r="E57" s="19">
        <v>314.6</v>
      </c>
      <c r="F57" s="23">
        <v>328.5</v>
      </c>
      <c r="G57" s="23">
        <v>339.9</v>
      </c>
    </row>
    <row r="58" spans="1:7" ht="43.5" customHeight="1">
      <c r="A58" s="16" t="s">
        <v>66</v>
      </c>
      <c r="B58" s="65" t="s">
        <v>67</v>
      </c>
      <c r="C58" s="66"/>
      <c r="D58" s="67"/>
      <c r="E58" s="19">
        <v>3.5</v>
      </c>
      <c r="F58" s="23">
        <v>3.5</v>
      </c>
      <c r="G58" s="23">
        <v>3.5</v>
      </c>
    </row>
    <row r="59" spans="1:7" s="5" customFormat="1" ht="26.25" customHeight="1">
      <c r="A59" s="22" t="s">
        <v>64</v>
      </c>
      <c r="B59" s="38" t="s">
        <v>45</v>
      </c>
      <c r="C59" s="32"/>
      <c r="D59" s="33"/>
      <c r="E59" s="21">
        <f>E60+E62</f>
        <v>13734.1</v>
      </c>
      <c r="F59" s="21">
        <f>F60+F62</f>
        <v>692.6</v>
      </c>
      <c r="G59" s="21">
        <f>G60+G62</f>
        <v>692.6</v>
      </c>
    </row>
    <row r="60" spans="1:7" s="15" customFormat="1" ht="82.5" customHeight="1">
      <c r="A60" s="16" t="s">
        <v>65</v>
      </c>
      <c r="B60" s="65" t="s">
        <v>52</v>
      </c>
      <c r="C60" s="66"/>
      <c r="D60" s="67"/>
      <c r="E60" s="37">
        <f>E61</f>
        <v>734.1</v>
      </c>
      <c r="F60" s="37">
        <f>F61</f>
        <v>692.6</v>
      </c>
      <c r="G60" s="37">
        <f>G61</f>
        <v>692.6</v>
      </c>
    </row>
    <row r="61" spans="1:7" s="5" customFormat="1" ht="55.5" customHeight="1">
      <c r="A61" s="16"/>
      <c r="B61" s="65" t="s">
        <v>46</v>
      </c>
      <c r="C61" s="66"/>
      <c r="D61" s="67"/>
      <c r="E61" s="19">
        <v>734.1</v>
      </c>
      <c r="F61" s="19">
        <v>692.6</v>
      </c>
      <c r="G61" s="19">
        <v>692.6</v>
      </c>
    </row>
    <row r="62" spans="1:7" s="5" customFormat="1" ht="33" customHeight="1">
      <c r="A62" s="16" t="s">
        <v>72</v>
      </c>
      <c r="B62" s="65" t="s">
        <v>71</v>
      </c>
      <c r="C62" s="66"/>
      <c r="D62" s="67"/>
      <c r="E62" s="37">
        <f>E63</f>
        <v>13000</v>
      </c>
      <c r="F62" s="37">
        <f>F63</f>
        <v>0</v>
      </c>
      <c r="G62" s="37">
        <f>G63</f>
        <v>0</v>
      </c>
    </row>
    <row r="63" spans="1:7" ht="35.25" customHeight="1">
      <c r="A63" s="16"/>
      <c r="B63" s="89" t="s">
        <v>90</v>
      </c>
      <c r="C63" s="90"/>
      <c r="D63" s="91"/>
      <c r="E63" s="37">
        <v>13000</v>
      </c>
      <c r="F63" s="37">
        <v>0</v>
      </c>
      <c r="G63" s="37">
        <v>0</v>
      </c>
    </row>
    <row r="64" spans="1:7" ht="36" customHeight="1">
      <c r="A64" s="40" t="s">
        <v>100</v>
      </c>
      <c r="B64" s="92" t="s">
        <v>101</v>
      </c>
      <c r="C64" s="93"/>
      <c r="D64" s="94"/>
      <c r="E64" s="41">
        <f>E65</f>
        <v>500</v>
      </c>
      <c r="F64" s="41">
        <f>F65</f>
        <v>0</v>
      </c>
      <c r="G64" s="41">
        <f>G65</f>
        <v>0</v>
      </c>
    </row>
    <row r="65" spans="1:7" ht="54" customHeight="1">
      <c r="A65" s="16" t="s">
        <v>103</v>
      </c>
      <c r="B65" s="65" t="s">
        <v>102</v>
      </c>
      <c r="C65" s="66"/>
      <c r="D65" s="67"/>
      <c r="E65" s="42">
        <v>500</v>
      </c>
      <c r="F65" s="42">
        <v>0</v>
      </c>
      <c r="G65" s="42">
        <v>0</v>
      </c>
    </row>
  </sheetData>
  <sheetProtection/>
  <mergeCells count="62">
    <mergeCell ref="B61:D61"/>
    <mergeCell ref="B62:D62"/>
    <mergeCell ref="B63:D63"/>
    <mergeCell ref="B35:D35"/>
    <mergeCell ref="B64:D64"/>
    <mergeCell ref="B65:D65"/>
    <mergeCell ref="B54:D54"/>
    <mergeCell ref="B55:D55"/>
    <mergeCell ref="B56:D56"/>
    <mergeCell ref="B57:D57"/>
    <mergeCell ref="B58:D58"/>
    <mergeCell ref="B60:D60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E8:G8"/>
    <mergeCell ref="E9:G9"/>
    <mergeCell ref="D10:G10"/>
    <mergeCell ref="D11:E11"/>
    <mergeCell ref="A12:G13"/>
    <mergeCell ref="A15:A16"/>
    <mergeCell ref="B15:D16"/>
    <mergeCell ref="E15:G15"/>
    <mergeCell ref="D2:G2"/>
    <mergeCell ref="D3:G3"/>
    <mergeCell ref="D4:G4"/>
    <mergeCell ref="D5:G5"/>
    <mergeCell ref="D6:G6"/>
    <mergeCell ref="D7:G7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2023-03-16T08:44:26Z</cp:lastPrinted>
  <dcterms:created xsi:type="dcterms:W3CDTF">2005-10-13T11:49:31Z</dcterms:created>
  <dcterms:modified xsi:type="dcterms:W3CDTF">2023-12-15T11:22:42Z</dcterms:modified>
  <cp:category/>
  <cp:version/>
  <cp:contentType/>
  <cp:contentStatus/>
</cp:coreProperties>
</file>