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3230" windowHeight="5625" activeTab="0"/>
  </bookViews>
  <sheets>
    <sheet name="Приложение 2" sheetId="1" r:id="rId1"/>
  </sheets>
  <definedNames>
    <definedName name="_xlnm._FilterDatabase" localSheetId="0" hidden="1">'Приложение 2'!$A$14:$G$258</definedName>
    <definedName name="_xlnm.Print_Titles" localSheetId="0">'Приложение 2'!$13:$14</definedName>
    <definedName name="_xlnm.Print_Area" localSheetId="0">'Приложение 2'!$A$1:$G$258</definedName>
  </definedNames>
  <calcPr fullCalcOnLoad="1"/>
</workbook>
</file>

<file path=xl/sharedStrings.xml><?xml version="1.0" encoding="utf-8"?>
<sst xmlns="http://schemas.openxmlformats.org/spreadsheetml/2006/main" count="709" uniqueCount="273">
  <si>
    <t>Наименование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</si>
  <si>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</si>
  <si>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</si>
  <si>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</si>
  <si>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</si>
  <si>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</si>
  <si>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</si>
  <si>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</si>
  <si>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</si>
  <si>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</si>
  <si>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</si>
  <si>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</si>
  <si>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</si>
  <si>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</si>
  <si>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</si>
  <si>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</si>
  <si>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</si>
  <si>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</si>
  <si>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</si>
  <si>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</si>
  <si>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</si>
  <si>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</si>
  <si>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</si>
  <si>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</si>
  <si>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</si>
  <si>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</si>
  <si>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</si>
  <si>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</si>
  <si>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</si>
  <si>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решением совета депутатов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</si>
  <si>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</si>
  <si>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</si>
  <si>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</si>
  <si>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</si>
  <si>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</si>
  <si>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</si>
  <si>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</si>
  <si>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</si>
  <si>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</si>
  <si>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</si>
  <si>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</si>
  <si>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</si>
  <si>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Дорожное хозяйство (дорожные фонды)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</si>
  <si>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</si>
  <si>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</si>
  <si>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</si>
  <si>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</si>
  <si>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</si>
  <si>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</si>
  <si>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</si>
  <si>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67 5 09 00000</t>
  </si>
  <si>
    <t>98 9 09 96010</t>
  </si>
  <si>
    <t xml:space="preserve">Резервный фонд администрации муниципального образования </t>
  </si>
  <si>
    <t>98 9 09 10050</t>
  </si>
  <si>
    <t>98 9 09 10030</t>
  </si>
  <si>
    <t xml:space="preserve">Расчеты за услуги по начислению и сбору платы за найм </t>
  </si>
  <si>
    <t>98 9 09 10100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</si>
  <si>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</si>
  <si>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</si>
  <si>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</si>
  <si>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</si>
  <si>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</si>
  <si>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</si>
  <si>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</si>
  <si>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</si>
  <si>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</si>
  <si>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</si>
  <si>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</si>
  <si>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</si>
  <si>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</si>
  <si>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</si>
  <si>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</si>
  <si>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</si>
  <si>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</si>
  <si>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</si>
  <si>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</si>
  <si>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</si>
  <si>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</si>
  <si>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</si>
  <si>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</si>
  <si>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</si>
  <si>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</si>
  <si>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</si>
  <si>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</si>
  <si>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24 0 00 00000</t>
  </si>
  <si>
    <t>2Н 0 00 00000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</si>
  <si>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</si>
  <si>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</si>
  <si>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Организация и осуществление мероприятий по содержанию пожарных водоемов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</si>
  <si>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</si>
  <si>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Организация и содержание мест захоронения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</si>
  <si>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</si>
  <si>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</si>
  <si>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Организация и осуществление мероприятий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</si>
  <si>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</si>
  <si>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</si>
  <si>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</si>
  <si>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</si>
  <si>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</si>
  <si>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</si>
  <si>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</si>
  <si>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</si>
  <si>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Приобретение коммунальной спецтехники и оборудования в лизинг (сублизинг)</t>
  </si>
  <si>
    <t>Мероприятия по ремонту  дорог местного значения и искусственных сооружений на них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</si>
  <si>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</si>
  <si>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</si>
  <si>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2Л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</si>
  <si>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</si>
  <si>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</si>
  <si>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</si>
  <si>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</si>
  <si>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</si>
  <si>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</si>
  <si>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</si>
  <si>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</si>
  <si>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</si>
  <si>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200</t>
  </si>
  <si>
    <t>Поддержка развития общественной инфраструктуры муниципального значения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</si>
  <si>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</si>
  <si>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Закупка товаров, работ и услуг для обеспечения государственных (муниципальных) нужд</t>
  </si>
  <si>
    <t>0707</t>
  </si>
  <si>
    <t xml:space="preserve">Молодежная политика </t>
  </si>
  <si>
    <t>2G 0 00 00000</t>
  </si>
  <si>
    <t>22 0 00 00000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</si>
  <si>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</si>
  <si>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</si>
  <si>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</si>
  <si>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</si>
  <si>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</si>
  <si>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</si>
  <si>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</si>
  <si>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</si>
  <si>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</si>
  <si>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</si>
  <si>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Рп ПР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</si>
  <si>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</si>
  <si>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</si>
  <si>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98 909 96040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</si>
  <si>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</si>
  <si>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</si>
  <si>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</si>
  <si>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</si>
  <si>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</si>
  <si>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</si>
  <si>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Обслуживание внутреннего государственного и муниципального долга</t>
  </si>
  <si>
    <t>1301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</si>
  <si>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</si>
  <si>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</si>
  <si>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</si>
  <si>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</si>
  <si>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 2024 год 
сумма
(тысяч рублей)</t>
  </si>
  <si>
    <t>67 4 09 00150</t>
  </si>
  <si>
    <t>Сфера административных правоотношений</t>
  </si>
  <si>
    <t>7Н 4 01 00000</t>
  </si>
  <si>
    <t>7Н 4 01 00160</t>
  </si>
  <si>
    <t xml:space="preserve">Комплекс процессных мероприятий </t>
  </si>
  <si>
    <t>Комплекс процессных мероприятий "Создание условий для культуры"</t>
  </si>
  <si>
    <t>Обеспечение деятельности (услуги, работы) муниципальных учреждений</t>
  </si>
  <si>
    <t>7Н 4 00 00000</t>
  </si>
  <si>
    <t>7Н 4 01 S0360</t>
  </si>
  <si>
    <t>Мероприятия, направленные на достижение целей проектов</t>
  </si>
  <si>
    <t>Мероприятия, направленные на достижение целей федерального проекта "Культурная среда"</t>
  </si>
  <si>
    <t>7Н 8 00 00000</t>
  </si>
  <si>
    <t>7Н 8 01 00000</t>
  </si>
  <si>
    <t>7Н 8 01 S0350</t>
  </si>
  <si>
    <t>7Н 4 02 00000</t>
  </si>
  <si>
    <t>7Н 4 02 12520</t>
  </si>
  <si>
    <t>Комплекс процессных мероприятий "Мероприятия организационного характера"</t>
  </si>
  <si>
    <t>Организация и проведение мероприятий в сфере культуры</t>
  </si>
  <si>
    <t>7Н 4 03 00000</t>
  </si>
  <si>
    <t>7Н 4 03 12530</t>
  </si>
  <si>
    <t>Комплекс процессных мероприятий "Развитие физической культуры и спорта"</t>
  </si>
  <si>
    <t>Организация и проведение мероприятий , направленных на развитие физической культуры и массового спорта</t>
  </si>
  <si>
    <t>67 3 09 00150</t>
  </si>
  <si>
    <t>Исполнение функций органов местного самоуправления</t>
  </si>
  <si>
    <t>67 5 09 00150</t>
  </si>
  <si>
    <t>2G 4 00 00000</t>
  </si>
  <si>
    <t>2G 4 01 00000</t>
  </si>
  <si>
    <t>2G 4 01 18130</t>
  </si>
  <si>
    <t>Комплекс процессных мероприятий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</si>
  <si>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</si>
  <si>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98 9 09 00160</t>
  </si>
  <si>
    <t>98 9 09 15360</t>
  </si>
  <si>
    <t>Организация сбора и вывоза бытовых отходов и мусора</t>
  </si>
  <si>
    <t>2F 4 02 00000</t>
  </si>
  <si>
    <t>2F 4 02 96100</t>
  </si>
  <si>
    <t>Комплекс процессных мероприятий "Защита населения от чрезвычайных ситуаций"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</si>
  <si>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</si>
  <si>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2F 4 00 00000</t>
  </si>
  <si>
    <t>2F 4 01 00000</t>
  </si>
  <si>
    <t>2F 4 01 13680</t>
  </si>
  <si>
    <t>Комплексы процессных мероприятий</t>
  </si>
  <si>
    <t>Комлекс процессных мероприятий "Обеспечение пожарной безопасности"</t>
  </si>
  <si>
    <t>86 4 00 00000</t>
  </si>
  <si>
    <t>86 4 01 00000</t>
  </si>
  <si>
    <t>86 4 01 13580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</si>
  <si>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</si>
  <si>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Организация и осуществление мероприятий направленных на информирование населения</t>
  </si>
  <si>
    <t>22 4 01 00000</t>
  </si>
  <si>
    <t>22 4 00 00000</t>
  </si>
  <si>
    <t>22 4 01 S4770</t>
  </si>
  <si>
    <t>Муниципальная программа  " 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</si>
  <si>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Комплекс процессных мероприятий "Поддержка проектов инициатив граждан"</t>
  </si>
  <si>
    <t>23 4 00 00000</t>
  </si>
  <si>
    <t>23 4 01 00000</t>
  </si>
  <si>
    <t>23 4 01 14280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</si>
  <si>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</si>
  <si>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23 4 01 14310</t>
  </si>
  <si>
    <t>23 4 01 14830</t>
  </si>
  <si>
    <t>Мероприятия, направленные на достижение цели федерального проекта "Дорожная сеть"</t>
  </si>
  <si>
    <t>23 8 00 00000</t>
  </si>
  <si>
    <t>23 8 01 00000</t>
  </si>
  <si>
    <t>23 8 01 S4200</t>
  </si>
  <si>
    <t>2Н 4 00 00000</t>
  </si>
  <si>
    <t>2H 4 01 S4660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</si>
  <si>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</si>
  <si>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2H 4 01 00000</t>
  </si>
  <si>
    <t>24 4 00 00000</t>
  </si>
  <si>
    <t>24 4 01 00000</t>
  </si>
  <si>
    <t>24 4 01 06480</t>
  </si>
  <si>
    <t>600</t>
  </si>
  <si>
    <t>Комплекс процессных мероприятий "Обеспечение информационной, консультационной, организационно-методической поддержки смалого и среднего бизнеса"</t>
  </si>
  <si>
    <t>Предоставление субсидий бюджетным, автономным учреждениям и иным некоммерческим организациям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</si>
  <si>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</si>
  <si>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</si>
  <si>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2Л 4 01 16400</t>
  </si>
  <si>
    <t>2Л 4 01 S0550</t>
  </si>
  <si>
    <t>2Л 4 01 00000</t>
  </si>
  <si>
    <t>2Л 4 00 00000</t>
  </si>
  <si>
    <t>Комплекс процессных мероприятий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</si>
  <si>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Компенсация части затрат при приобретении в лизинг (сублизинг) коммунальной спецтехники и оборудования</t>
  </si>
  <si>
    <t>73 0 00 00000</t>
  </si>
  <si>
    <t>73 4 00 00000</t>
  </si>
  <si>
    <t>73 4 01 00000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</si>
  <si>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</si>
  <si>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Комплекс процесных мероприятий "Мероприятия по благоустройству детских игровых и спортивных площадок"</t>
  </si>
  <si>
    <t>73 4 01 S4840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</si>
  <si>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</si>
  <si>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</si>
  <si>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98 9 09 15000</t>
  </si>
  <si>
    <t>Мероприятия в области жилищного хозяйства</t>
  </si>
  <si>
    <t>5D 0 00 00000</t>
  </si>
  <si>
    <t>5D 4 00 00000</t>
  </si>
  <si>
    <t>5D 4 01 00000</t>
  </si>
  <si>
    <t>5D 4 01 S0160</t>
  </si>
  <si>
    <t>Муниципальная программа "Проведение ремонтных работ на объектах коммунальной и инженерной инфраструктуры в муниципальном образовании Назиевское городское поселение Кировского муниципального района Ленинградской области"</t>
  </si>
  <si>
    <t>Комплекс процессных мероприятий "Поддержание устойчивой работы объектов коммунальной и инженерной инфраструктуры"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</si>
  <si>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</si>
  <si>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 2025 год 
сумма
(тысяч рублей)</t>
  </si>
  <si>
    <t xml:space="preserve"> 2023год 
сумма
(тысяч рублей)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</si>
  <si>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2023 год и на плановый период 2024 и 2025 годов</t>
  </si>
  <si>
    <t>35 1 F2 55550</t>
  </si>
  <si>
    <t>35 1 F2 00000</t>
  </si>
  <si>
    <t>35 1 00 00000</t>
  </si>
  <si>
    <t>35 0 00 00000</t>
  </si>
  <si>
    <t>Муниципальная программа "Формирование комфортной городской среды муниципального образования Назиевское городское поселение Кировского муниципального района Ленинградской области"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</si>
  <si>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</si>
  <si>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</si>
  <si>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</si>
  <si>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Выполнение комплексных кадастровых работ </t>
  </si>
  <si>
    <t>98 9 09 10340</t>
  </si>
  <si>
    <t>Организация и осуществление мероприятий по предупреждению и тушению пожаров на территории поселения</t>
  </si>
  <si>
    <t>2F 4 01 13690</t>
  </si>
  <si>
    <t>2F 4 02 13700</t>
  </si>
  <si>
    <t>Организация мероприятий по обеспечению безопасности людей на водных объектах</t>
  </si>
  <si>
    <t>от 16 декабря 2022г  № 33</t>
  </si>
  <si>
    <t>(в редакции решения совета депутатов</t>
  </si>
  <si>
    <t>98 9 09 10070</t>
  </si>
  <si>
    <t>Исполнение судебных актов Российской Федерации и мировых соглашений по возмещению вреда</t>
  </si>
  <si>
    <t>Премирование по муниципальному правовому акту администрации в связи с юбилеем и вне системы оплаты труда</t>
  </si>
  <si>
    <t>Комплекс процессных мероприятий "Мероприятия по благоустройству детских игровых и спортивных площадок "</t>
  </si>
  <si>
    <t>(Приложение 2)</t>
  </si>
  <si>
    <t>от "23" марта 2023г №03)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</si>
</sst>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  <numFmt numFmtId="19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 Cyr"/>
      <family val="0"/>
    </font>
    <font>
      <sz val="12"/>
      <color indexed="8"/>
      <name val="Arial Cyr"/>
      <family val="2"/>
    </font>
    <font>
      <b/>
      <i/>
      <sz val="12"/>
      <color indexed="8"/>
      <name val="Arial Cyr"/>
      <family val="0"/>
    </font>
    <font>
      <sz val="8"/>
      <name val="Tahoma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 Cyr"/>
      <family val="0"/>
    </font>
    <font>
      <sz val="12"/>
      <color theme="1"/>
      <name val="Arial Cyr"/>
      <family val="2"/>
    </font>
    <font>
      <b/>
      <i/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 style="hair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>
        <color indexed="8"/>
      </top>
      <bottom style="hair"/>
    </border>
    <border>
      <left style="hair"/>
      <right style="medium"/>
      <top style="hair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medium"/>
      <right style="hair"/>
      <top style="thin"/>
      <bottom style="hair">
        <color indexed="8"/>
      </bottom>
    </border>
    <border>
      <left/>
      <right style="hair"/>
      <top/>
      <bottom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51" fillId="33" borderId="16" xfId="0" applyNumberFormat="1" applyFont="1" applyFill="1" applyBorder="1" applyAlignment="1">
      <alignment horizontal="center"/>
    </xf>
    <xf numFmtId="49" fontId="52" fillId="33" borderId="15" xfId="0" applyNumberFormat="1" applyFont="1" applyFill="1" applyBorder="1" applyAlignment="1">
      <alignment horizontal="center"/>
    </xf>
    <xf numFmtId="49" fontId="52" fillId="33" borderId="14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182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182" fontId="0" fillId="33" borderId="0" xfId="0" applyNumberFormat="1" applyFill="1" applyAlignment="1">
      <alignment/>
    </xf>
    <xf numFmtId="182" fontId="5" fillId="33" borderId="12" xfId="0" applyNumberFormat="1" applyFont="1" applyFill="1" applyBorder="1" applyAlignment="1">
      <alignment horizontal="right"/>
    </xf>
    <xf numFmtId="182" fontId="5" fillId="33" borderId="11" xfId="0" applyNumberFormat="1" applyFont="1" applyFill="1" applyBorder="1" applyAlignment="1">
      <alignment horizontal="right"/>
    </xf>
    <xf numFmtId="182" fontId="4" fillId="33" borderId="16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5" fillId="33" borderId="17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11" xfId="0" applyNumberFormat="1" applyFont="1" applyFill="1" applyBorder="1" applyAlignment="1">
      <alignment horizontal="right"/>
    </xf>
    <xf numFmtId="182" fontId="4" fillId="33" borderId="13" xfId="0" applyNumberFormat="1" applyFont="1" applyFill="1" applyBorder="1" applyAlignment="1">
      <alignment horizontal="right"/>
    </xf>
    <xf numFmtId="182" fontId="5" fillId="33" borderId="10" xfId="0" applyNumberFormat="1" applyFont="1" applyFill="1" applyBorder="1" applyAlignment="1">
      <alignment horizontal="right"/>
    </xf>
    <xf numFmtId="182" fontId="5" fillId="33" borderId="12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 horizontal="right"/>
    </xf>
    <xf numFmtId="182" fontId="4" fillId="33" borderId="10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5" fillId="33" borderId="13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2" fontId="7" fillId="33" borderId="13" xfId="0" applyNumberFormat="1" applyFont="1" applyFill="1" applyBorder="1" applyAlignment="1">
      <alignment horizontal="right"/>
    </xf>
    <xf numFmtId="182" fontId="7" fillId="33" borderId="17" xfId="0" applyNumberFormat="1" applyFont="1" applyFill="1" applyBorder="1" applyAlignment="1">
      <alignment horizontal="right"/>
    </xf>
    <xf numFmtId="182" fontId="7" fillId="33" borderId="17" xfId="0" applyNumberFormat="1" applyFont="1" applyFill="1" applyBorder="1" applyAlignment="1">
      <alignment horizontal="right"/>
    </xf>
    <xf numFmtId="182" fontId="6" fillId="33" borderId="12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3" fontId="4" fillId="33" borderId="16" xfId="0" applyNumberFormat="1" applyFont="1" applyFill="1" applyBorder="1" applyAlignment="1">
      <alignment horizontal="right"/>
    </xf>
    <xf numFmtId="183" fontId="7" fillId="33" borderId="14" xfId="0" applyNumberFormat="1" applyFont="1" applyFill="1" applyBorder="1" applyAlignment="1">
      <alignment horizontal="right"/>
    </xf>
    <xf numFmtId="183" fontId="7" fillId="33" borderId="15" xfId="0" applyNumberFormat="1" applyFont="1" applyFill="1" applyBorder="1" applyAlignment="1">
      <alignment horizontal="right"/>
    </xf>
    <xf numFmtId="182" fontId="4" fillId="33" borderId="17" xfId="0" applyNumberFormat="1" applyFont="1" applyFill="1" applyBorder="1" applyAlignment="1">
      <alignment horizontal="right"/>
    </xf>
    <xf numFmtId="182" fontId="7" fillId="33" borderId="20" xfId="0" applyNumberFormat="1" applyFont="1" applyFill="1" applyBorder="1" applyAlignment="1">
      <alignment horizontal="right"/>
    </xf>
    <xf numFmtId="182" fontId="7" fillId="33" borderId="19" xfId="0" applyNumberFormat="1" applyFont="1" applyFill="1" applyBorder="1" applyAlignment="1">
      <alignment horizontal="right"/>
    </xf>
    <xf numFmtId="0" fontId="8" fillId="34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182" fontId="7" fillId="0" borderId="14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49" fontId="6" fillId="0" borderId="24" xfId="0" applyNumberFormat="1" applyFont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left" wrapText="1"/>
    </xf>
    <xf numFmtId="49" fontId="6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182" fontId="6" fillId="33" borderId="16" xfId="0" applyNumberFormat="1" applyFont="1" applyFill="1" applyBorder="1" applyAlignment="1">
      <alignment horizontal="right"/>
    </xf>
    <xf numFmtId="182" fontId="5" fillId="33" borderId="28" xfId="0" applyNumberFormat="1" applyFont="1" applyFill="1" applyBorder="1" applyAlignment="1">
      <alignment horizontal="right"/>
    </xf>
    <xf numFmtId="182" fontId="5" fillId="33" borderId="29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left" vertical="center" wrapText="1"/>
    </xf>
    <xf numFmtId="182" fontId="4" fillId="33" borderId="31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horizontal="left" wrapText="1"/>
    </xf>
    <xf numFmtId="182" fontId="7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left" wrapText="1"/>
    </xf>
    <xf numFmtId="182" fontId="7" fillId="33" borderId="34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182" fontId="7" fillId="0" borderId="34" xfId="0" applyNumberFormat="1" applyFont="1" applyFill="1" applyBorder="1" applyAlignment="1">
      <alignment horizontal="right"/>
    </xf>
    <xf numFmtId="182" fontId="7" fillId="33" borderId="35" xfId="0" applyNumberFormat="1" applyFont="1" applyFill="1" applyBorder="1" applyAlignment="1">
      <alignment horizontal="right"/>
    </xf>
    <xf numFmtId="182" fontId="7" fillId="33" borderId="32" xfId="0" applyNumberFormat="1" applyFont="1" applyFill="1" applyBorder="1" applyAlignment="1">
      <alignment horizontal="right"/>
    </xf>
    <xf numFmtId="49" fontId="7" fillId="33" borderId="36" xfId="0" applyNumberFormat="1" applyFont="1" applyFill="1" applyBorder="1" applyAlignment="1">
      <alignment horizontal="left" wrapText="1"/>
    </xf>
    <xf numFmtId="182" fontId="7" fillId="33" borderId="29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left" wrapText="1"/>
    </xf>
    <xf numFmtId="182" fontId="5" fillId="0" borderId="29" xfId="0" applyNumberFormat="1" applyFont="1" applyFill="1" applyBorder="1" applyAlignment="1">
      <alignment horizontal="right"/>
    </xf>
    <xf numFmtId="49" fontId="7" fillId="0" borderId="30" xfId="0" applyNumberFormat="1" applyFont="1" applyBorder="1" applyAlignment="1">
      <alignment horizontal="left" wrapText="1"/>
    </xf>
    <xf numFmtId="182" fontId="4" fillId="33" borderId="37" xfId="0" applyNumberFormat="1" applyFont="1" applyFill="1" applyBorder="1" applyAlignment="1">
      <alignment horizontal="right"/>
    </xf>
    <xf numFmtId="0" fontId="6" fillId="0" borderId="26" xfId="0" applyFont="1" applyBorder="1" applyAlignment="1">
      <alignment horizontal="left" wrapText="1"/>
    </xf>
    <xf numFmtId="182" fontId="5" fillId="33" borderId="38" xfId="0" applyNumberFormat="1" applyFont="1" applyFill="1" applyBorder="1" applyAlignment="1">
      <alignment horizontal="right"/>
    </xf>
    <xf numFmtId="182" fontId="6" fillId="33" borderId="31" xfId="0" applyNumberFormat="1" applyFont="1" applyFill="1" applyBorder="1" applyAlignment="1">
      <alignment horizontal="right"/>
    </xf>
    <xf numFmtId="182" fontId="7" fillId="33" borderId="39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left" wrapText="1"/>
    </xf>
    <xf numFmtId="49" fontId="7" fillId="33" borderId="30" xfId="0" applyNumberFormat="1" applyFont="1" applyFill="1" applyBorder="1" applyAlignment="1">
      <alignment horizontal="left" wrapText="1"/>
    </xf>
    <xf numFmtId="49" fontId="6" fillId="0" borderId="36" xfId="0" applyNumberFormat="1" applyFont="1" applyBorder="1" applyAlignment="1">
      <alignment horizontal="left" wrapText="1"/>
    </xf>
    <xf numFmtId="49" fontId="5" fillId="33" borderId="25" xfId="0" applyNumberFormat="1" applyFont="1" applyFill="1" applyBorder="1" applyAlignment="1">
      <alignment horizontal="left" wrapText="1"/>
    </xf>
    <xf numFmtId="182" fontId="5" fillId="33" borderId="28" xfId="0" applyNumberFormat="1" applyFont="1" applyFill="1" applyBorder="1" applyAlignment="1">
      <alignment/>
    </xf>
    <xf numFmtId="49" fontId="6" fillId="33" borderId="25" xfId="0" applyNumberFormat="1" applyFont="1" applyFill="1" applyBorder="1" applyAlignment="1">
      <alignment horizontal="left" wrapText="1"/>
    </xf>
    <xf numFmtId="182" fontId="6" fillId="33" borderId="28" xfId="0" applyNumberFormat="1" applyFont="1" applyFill="1" applyBorder="1" applyAlignment="1">
      <alignment horizontal="right"/>
    </xf>
    <xf numFmtId="49" fontId="4" fillId="33" borderId="40" xfId="0" applyNumberFormat="1" applyFont="1" applyFill="1" applyBorder="1" applyAlignment="1">
      <alignment horizontal="left" wrapText="1"/>
    </xf>
    <xf numFmtId="182" fontId="4" fillId="33" borderId="38" xfId="0" applyNumberFormat="1" applyFont="1" applyFill="1" applyBorder="1" applyAlignment="1">
      <alignment horizontal="right"/>
    </xf>
    <xf numFmtId="49" fontId="4" fillId="33" borderId="26" xfId="0" applyNumberFormat="1" applyFont="1" applyFill="1" applyBorder="1" applyAlignment="1">
      <alignment horizontal="left" wrapText="1"/>
    </xf>
    <xf numFmtId="182" fontId="7" fillId="33" borderId="31" xfId="0" applyNumberFormat="1" applyFont="1" applyFill="1" applyBorder="1" applyAlignment="1">
      <alignment horizontal="right"/>
    </xf>
    <xf numFmtId="182" fontId="5" fillId="33" borderId="37" xfId="0" applyNumberFormat="1" applyFont="1" applyFill="1" applyBorder="1" applyAlignment="1">
      <alignment horizontal="right"/>
    </xf>
    <xf numFmtId="49" fontId="7" fillId="33" borderId="41" xfId="0" applyNumberFormat="1" applyFont="1" applyFill="1" applyBorder="1" applyAlignment="1">
      <alignment horizontal="left" wrapText="1"/>
    </xf>
    <xf numFmtId="196" fontId="6" fillId="33" borderId="25" xfId="0" applyNumberFormat="1" applyFont="1" applyFill="1" applyBorder="1" applyAlignment="1">
      <alignment horizontal="left" wrapText="1"/>
    </xf>
    <xf numFmtId="0" fontId="4" fillId="33" borderId="42" xfId="0" applyNumberFormat="1" applyFont="1" applyFill="1" applyBorder="1" applyAlignment="1">
      <alignment horizontal="left" wrapText="1"/>
    </xf>
    <xf numFmtId="182" fontId="7" fillId="33" borderId="37" xfId="0" applyNumberFormat="1" applyFont="1" applyFill="1" applyBorder="1" applyAlignment="1">
      <alignment horizontal="right"/>
    </xf>
    <xf numFmtId="49" fontId="7" fillId="33" borderId="43" xfId="0" applyNumberFormat="1" applyFont="1" applyFill="1" applyBorder="1" applyAlignment="1">
      <alignment horizontal="left" wrapText="1"/>
    </xf>
    <xf numFmtId="182" fontId="7" fillId="33" borderId="35" xfId="0" applyNumberFormat="1" applyFont="1" applyFill="1" applyBorder="1" applyAlignment="1">
      <alignment horizontal="right"/>
    </xf>
    <xf numFmtId="196" fontId="6" fillId="0" borderId="25" xfId="0" applyNumberFormat="1" applyFont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left" wrapText="1"/>
    </xf>
    <xf numFmtId="0" fontId="7" fillId="33" borderId="41" xfId="0" applyNumberFormat="1" applyFont="1" applyFill="1" applyBorder="1" applyAlignment="1">
      <alignment horizontal="left" wrapText="1" shrinkToFit="1"/>
    </xf>
    <xf numFmtId="196" fontId="5" fillId="0" borderId="25" xfId="0" applyNumberFormat="1" applyFont="1" applyBorder="1" applyAlignment="1">
      <alignment horizontal="left" wrapText="1"/>
    </xf>
    <xf numFmtId="196" fontId="4" fillId="0" borderId="26" xfId="0" applyNumberFormat="1" applyFont="1" applyBorder="1" applyAlignment="1">
      <alignment horizontal="left" wrapText="1"/>
    </xf>
    <xf numFmtId="182" fontId="7" fillId="33" borderId="31" xfId="0" applyNumberFormat="1" applyFont="1" applyFill="1" applyBorder="1" applyAlignment="1">
      <alignment horizontal="right"/>
    </xf>
    <xf numFmtId="49" fontId="6" fillId="0" borderId="25" xfId="0" applyNumberFormat="1" applyFont="1" applyBorder="1" applyAlignment="1">
      <alignment horizontal="left" wrapText="1"/>
    </xf>
    <xf numFmtId="49" fontId="4" fillId="33" borderId="33" xfId="0" applyNumberFormat="1" applyFont="1" applyFill="1" applyBorder="1" applyAlignment="1">
      <alignment horizontal="left" wrapText="1"/>
    </xf>
    <xf numFmtId="49" fontId="5" fillId="33" borderId="43" xfId="0" applyNumberFormat="1" applyFont="1" applyFill="1" applyBorder="1" applyAlignment="1">
      <alignment horizontal="left" wrapText="1"/>
    </xf>
    <xf numFmtId="182" fontId="5" fillId="33" borderId="35" xfId="0" applyNumberFormat="1" applyFont="1" applyFill="1" applyBorder="1" applyAlignment="1">
      <alignment horizontal="right"/>
    </xf>
    <xf numFmtId="182" fontId="7" fillId="33" borderId="34" xfId="0" applyNumberFormat="1" applyFont="1" applyFill="1" applyBorder="1" applyAlignment="1">
      <alignment horizontal="right"/>
    </xf>
    <xf numFmtId="183" fontId="4" fillId="33" borderId="31" xfId="0" applyNumberFormat="1" applyFont="1" applyFill="1" applyBorder="1" applyAlignment="1">
      <alignment horizontal="right"/>
    </xf>
    <xf numFmtId="183" fontId="7" fillId="33" borderId="32" xfId="0" applyNumberFormat="1" applyFont="1" applyFill="1" applyBorder="1" applyAlignment="1">
      <alignment horizontal="right"/>
    </xf>
    <xf numFmtId="183" fontId="7" fillId="33" borderId="34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left" wrapText="1"/>
    </xf>
    <xf numFmtId="182" fontId="4" fillId="0" borderId="31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left" wrapText="1"/>
    </xf>
    <xf numFmtId="182" fontId="7" fillId="0" borderId="32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left" wrapText="1"/>
    </xf>
    <xf numFmtId="182" fontId="7" fillId="0" borderId="34" xfId="0" applyNumberFormat="1" applyFont="1" applyFill="1" applyBorder="1" applyAlignment="1">
      <alignment horizontal="right"/>
    </xf>
    <xf numFmtId="182" fontId="4" fillId="33" borderId="35" xfId="0" applyNumberFormat="1" applyFont="1" applyFill="1" applyBorder="1" applyAlignment="1">
      <alignment horizontal="right"/>
    </xf>
    <xf numFmtId="49" fontId="51" fillId="33" borderId="26" xfId="0" applyNumberFormat="1" applyFont="1" applyFill="1" applyBorder="1" applyAlignment="1">
      <alignment horizontal="left" wrapText="1"/>
    </xf>
    <xf numFmtId="49" fontId="52" fillId="33" borderId="30" xfId="0" applyNumberFormat="1" applyFont="1" applyFill="1" applyBorder="1" applyAlignment="1">
      <alignment horizontal="left" wrapText="1"/>
    </xf>
    <xf numFmtId="49" fontId="4" fillId="33" borderId="42" xfId="0" applyNumberFormat="1" applyFont="1" applyFill="1" applyBorder="1" applyAlignment="1">
      <alignment horizontal="left" wrapText="1"/>
    </xf>
    <xf numFmtId="182" fontId="7" fillId="33" borderId="45" xfId="0" applyNumberFormat="1" applyFont="1" applyFill="1" applyBorder="1" applyAlignment="1">
      <alignment horizontal="right"/>
    </xf>
    <xf numFmtId="182" fontId="7" fillId="33" borderId="46" xfId="0" applyNumberFormat="1" applyFont="1" applyFill="1" applyBorder="1" applyAlignment="1">
      <alignment horizontal="right"/>
    </xf>
    <xf numFmtId="49" fontId="4" fillId="33" borderId="43" xfId="0" applyNumberFormat="1" applyFont="1" applyFill="1" applyBorder="1" applyAlignment="1">
      <alignment horizontal="left" wrapText="1"/>
    </xf>
    <xf numFmtId="49" fontId="4" fillId="33" borderId="47" xfId="0" applyNumberFormat="1" applyFont="1" applyFill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182" fontId="7" fillId="0" borderId="31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82" fontId="7" fillId="0" borderId="31" xfId="0" applyNumberFormat="1" applyFont="1" applyFill="1" applyBorder="1" applyAlignment="1">
      <alignment horizontal="right"/>
    </xf>
    <xf numFmtId="0" fontId="7" fillId="33" borderId="33" xfId="0" applyFont="1" applyFill="1" applyBorder="1" applyAlignment="1">
      <alignment horizontal="left" wrapText="1"/>
    </xf>
    <xf numFmtId="182" fontId="7" fillId="0" borderId="39" xfId="0" applyNumberFormat="1" applyFont="1" applyFill="1" applyBorder="1" applyAlignment="1">
      <alignment horizontal="right"/>
    </xf>
    <xf numFmtId="0" fontId="4" fillId="33" borderId="26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6" fillId="0" borderId="25" xfId="0" applyNumberFormat="1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53" fillId="33" borderId="24" xfId="0" applyFont="1" applyFill="1" applyBorder="1" applyAlignment="1">
      <alignment horizontal="left" wrapText="1"/>
    </xf>
    <xf numFmtId="49" fontId="53" fillId="33" borderId="24" xfId="0" applyNumberFormat="1" applyFont="1" applyFill="1" applyBorder="1" applyAlignment="1">
      <alignment horizontal="left" wrapText="1"/>
    </xf>
    <xf numFmtId="0" fontId="51" fillId="33" borderId="48" xfId="0" applyFont="1" applyFill="1" applyBorder="1" applyAlignment="1">
      <alignment horizontal="left" wrapText="1"/>
    </xf>
    <xf numFmtId="0" fontId="4" fillId="34" borderId="49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left" wrapText="1"/>
    </xf>
    <xf numFmtId="49" fontId="5" fillId="33" borderId="52" xfId="0" applyNumberFormat="1" applyFont="1" applyFill="1" applyBorder="1" applyAlignment="1">
      <alignment horizontal="center"/>
    </xf>
    <xf numFmtId="182" fontId="5" fillId="33" borderId="52" xfId="0" applyNumberFormat="1" applyFont="1" applyFill="1" applyBorder="1" applyAlignment="1">
      <alignment horizontal="right"/>
    </xf>
    <xf numFmtId="0" fontId="6" fillId="33" borderId="27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  <xf numFmtId="49" fontId="6" fillId="33" borderId="24" xfId="0" applyNumberFormat="1" applyFont="1" applyFill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center"/>
    </xf>
    <xf numFmtId="182" fontId="7" fillId="33" borderId="1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27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61"/>
  <sheetViews>
    <sheetView showGridLines="0" tabSelected="1" view="pageLayout" zoomScaleSheetLayoutView="75" workbookViewId="0" topLeftCell="A1">
      <selection activeCell="A9" sqref="A9"/>
    </sheetView>
  </sheetViews>
  <sheetFormatPr defaultColWidth="9.00390625" defaultRowHeight="12.75"/>
  <cols>
    <col min="1" max="1" width="108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4.625" style="2" customWidth="1"/>
    <col min="6" max="6" width="15.625" style="2" customWidth="1"/>
    <col min="7" max="7" width="17.125" style="2" customWidth="1"/>
    <col min="8" max="8" width="18.875" style="1" customWidth="1"/>
    <col min="9" max="16384" width="9.125" style="1" customWidth="1"/>
  </cols>
  <sheetData>
    <row r="1" spans="1:7" ht="15.75" customHeight="1">
      <c r="A1" s="200" t="s">
        <v>28</v>
      </c>
      <c r="B1" s="200"/>
      <c r="C1" s="200"/>
      <c r="D1" s="200"/>
      <c r="E1" s="200"/>
      <c r="F1" s="200"/>
      <c r="G1" s="200"/>
    </row>
    <row r="2" spans="1:7" ht="15.75">
      <c r="A2" s="201" t="s">
        <v>29</v>
      </c>
      <c r="B2" s="201"/>
      <c r="C2" s="201"/>
      <c r="D2" s="201"/>
      <c r="E2" s="201"/>
      <c r="F2" s="201"/>
      <c r="G2" s="201"/>
    </row>
    <row r="3" spans="1:7" ht="15.75">
      <c r="A3" s="177"/>
      <c r="B3" s="201" t="s">
        <v>45</v>
      </c>
      <c r="C3" s="201"/>
      <c r="D3" s="201"/>
      <c r="E3" s="201"/>
      <c r="F3" s="201"/>
      <c r="G3" s="201"/>
    </row>
    <row r="4" spans="1:7" ht="15.75">
      <c r="A4" s="201" t="s">
        <v>46</v>
      </c>
      <c r="B4" s="201"/>
      <c r="C4" s="201"/>
      <c r="D4" s="201"/>
      <c r="E4" s="201"/>
      <c r="F4" s="201"/>
      <c r="G4" s="201"/>
    </row>
    <row r="5" spans="1:7" ht="15.75">
      <c r="A5" s="201" t="s">
        <v>43</v>
      </c>
      <c r="B5" s="201"/>
      <c r="C5" s="201"/>
      <c r="D5" s="201"/>
      <c r="E5" s="201"/>
      <c r="F5" s="201"/>
      <c r="G5" s="201"/>
    </row>
    <row r="6" spans="1:7" ht="15.75">
      <c r="A6" s="201" t="s">
        <v>44</v>
      </c>
      <c r="B6" s="201"/>
      <c r="C6" s="201"/>
      <c r="D6" s="201"/>
      <c r="E6" s="201"/>
      <c r="F6" s="201"/>
      <c r="G6" s="201"/>
    </row>
    <row r="7" spans="1:7" ht="15.75">
      <c r="A7" s="176"/>
      <c r="B7" s="200" t="s">
        <v>265</v>
      </c>
      <c r="C7" s="200"/>
      <c r="D7" s="200"/>
      <c r="E7" s="200"/>
      <c r="F7" s="200"/>
      <c r="G7" s="200"/>
    </row>
    <row r="8" spans="1:7" ht="15.75">
      <c r="A8" s="176"/>
      <c r="B8" s="200" t="s">
        <v>271</v>
      </c>
      <c r="C8" s="200"/>
      <c r="D8" s="200"/>
      <c r="E8" s="200"/>
      <c r="F8" s="200"/>
      <c r="G8" s="200"/>
    </row>
    <row r="9" spans="1:7" ht="15.75">
      <c r="A9" s="198"/>
      <c r="B9" s="198"/>
      <c r="C9" s="198"/>
      <c r="D9" s="200" t="s">
        <v>266</v>
      </c>
      <c r="E9" s="200"/>
      <c r="F9" s="200"/>
      <c r="G9" s="200"/>
    </row>
    <row r="10" spans="1:7" ht="15.75">
      <c r="A10" s="198"/>
      <c r="B10" s="198"/>
      <c r="C10" s="198"/>
      <c r="D10" s="200" t="s">
        <v>272</v>
      </c>
      <c r="E10" s="200"/>
      <c r="F10" s="200"/>
      <c r="G10" s="200"/>
    </row>
    <row r="11" spans="1:7" ht="109.5" customHeight="1">
      <c r="A11" s="202" t="s">
        <v>250</v>
      </c>
      <c r="B11" s="202"/>
      <c r="C11" s="202"/>
      <c r="D11" s="202"/>
      <c r="E11" s="202"/>
      <c r="F11" s="202"/>
      <c r="G11" s="202"/>
    </row>
    <row r="12" ht="13.5" customHeight="1" thickBot="1"/>
    <row r="13" spans="1:7" ht="43.5" customHeight="1" thickBot="1" thickTop="1">
      <c r="A13" s="67" t="s">
        <v>0</v>
      </c>
      <c r="B13" s="68" t="s">
        <v>1</v>
      </c>
      <c r="C13" s="68" t="s">
        <v>2</v>
      </c>
      <c r="D13" s="68" t="s">
        <v>134</v>
      </c>
      <c r="E13" s="69" t="s">
        <v>249</v>
      </c>
      <c r="F13" s="69" t="s">
        <v>150</v>
      </c>
      <c r="G13" s="69" t="s">
        <v>248</v>
      </c>
    </row>
    <row r="14" spans="1:7" ht="17.25" customHeight="1" thickBot="1" thickTop="1">
      <c r="A14" s="185">
        <v>1</v>
      </c>
      <c r="B14" s="186">
        <v>2</v>
      </c>
      <c r="C14" s="186">
        <v>3</v>
      </c>
      <c r="D14" s="186">
        <v>4</v>
      </c>
      <c r="E14" s="186">
        <v>5</v>
      </c>
      <c r="F14" s="186">
        <v>6</v>
      </c>
      <c r="G14" s="186">
        <v>7</v>
      </c>
    </row>
    <row r="15" spans="1:7" ht="17.25" customHeight="1" thickBot="1" thickTop="1">
      <c r="A15" s="188" t="s">
        <v>27</v>
      </c>
      <c r="B15" s="189"/>
      <c r="C15" s="189"/>
      <c r="D15" s="189"/>
      <c r="E15" s="190">
        <f>E22+E39+E54+E60+E94+E153+E159+E45+E127+E76+E16+E117+E88+E82</f>
        <v>85923.69999999998</v>
      </c>
      <c r="F15" s="190">
        <f>F22+F39+F54+F60+F94+F153+F159+F45+F127+F76+F16+F117</f>
        <v>77703.9</v>
      </c>
      <c r="G15" s="190">
        <f>G22+G39+G54+G60+G94+G153+G159+G45+G127+G76+G16+G117</f>
        <v>56767.8</v>
      </c>
    </row>
    <row r="16" spans="1:7" ht="61.5" thickTop="1">
      <c r="A16" s="125" t="s">
        <v>201</v>
      </c>
      <c r="B16" s="187" t="s">
        <v>123</v>
      </c>
      <c r="C16" s="187"/>
      <c r="D16" s="187"/>
      <c r="E16" s="40">
        <f>E18</f>
        <v>2777.8</v>
      </c>
      <c r="F16" s="40">
        <f>F18</f>
        <v>0</v>
      </c>
      <c r="G16" s="101">
        <f>G18</f>
        <v>0</v>
      </c>
    </row>
    <row r="17" spans="1:7" ht="15.75">
      <c r="A17" s="91" t="s">
        <v>191</v>
      </c>
      <c r="B17" s="6" t="s">
        <v>199</v>
      </c>
      <c r="C17" s="4"/>
      <c r="D17" s="8"/>
      <c r="E17" s="40">
        <f aca="true" t="shared" si="0" ref="E17:G19">E18</f>
        <v>2777.8</v>
      </c>
      <c r="F17" s="40">
        <f t="shared" si="0"/>
        <v>0</v>
      </c>
      <c r="G17" s="101">
        <f t="shared" si="0"/>
        <v>0</v>
      </c>
    </row>
    <row r="18" spans="1:7" ht="15.75">
      <c r="A18" s="91" t="s">
        <v>202</v>
      </c>
      <c r="B18" s="6" t="s">
        <v>198</v>
      </c>
      <c r="C18" s="4"/>
      <c r="D18" s="8"/>
      <c r="E18" s="40">
        <f t="shared" si="0"/>
        <v>2777.8</v>
      </c>
      <c r="F18" s="40">
        <f t="shared" si="0"/>
        <v>0</v>
      </c>
      <c r="G18" s="101">
        <f t="shared" si="0"/>
        <v>0</v>
      </c>
    </row>
    <row r="19" spans="1:7" ht="60">
      <c r="A19" s="102" t="s">
        <v>148</v>
      </c>
      <c r="B19" s="12" t="s">
        <v>200</v>
      </c>
      <c r="C19" s="12"/>
      <c r="D19" s="12"/>
      <c r="E19" s="41">
        <f>E20</f>
        <v>2777.8</v>
      </c>
      <c r="F19" s="41">
        <f t="shared" si="0"/>
        <v>0</v>
      </c>
      <c r="G19" s="103">
        <f t="shared" si="0"/>
        <v>0</v>
      </c>
    </row>
    <row r="20" spans="1:7" ht="15">
      <c r="A20" s="104" t="s">
        <v>119</v>
      </c>
      <c r="B20" s="10" t="s">
        <v>200</v>
      </c>
      <c r="C20" s="10" t="s">
        <v>116</v>
      </c>
      <c r="D20" s="10"/>
      <c r="E20" s="42">
        <f>E21</f>
        <v>2777.8</v>
      </c>
      <c r="F20" s="42">
        <f>F21</f>
        <v>0</v>
      </c>
      <c r="G20" s="105">
        <f>G21</f>
        <v>0</v>
      </c>
    </row>
    <row r="21" spans="1:7" ht="15">
      <c r="A21" s="106" t="s">
        <v>21</v>
      </c>
      <c r="B21" s="11" t="s">
        <v>200</v>
      </c>
      <c r="C21" s="11" t="s">
        <v>116</v>
      </c>
      <c r="D21" s="11" t="s">
        <v>22</v>
      </c>
      <c r="E21" s="43">
        <v>2777.8</v>
      </c>
      <c r="F21" s="43">
        <v>0</v>
      </c>
      <c r="G21" s="107">
        <v>0</v>
      </c>
    </row>
    <row r="22" spans="1:7" ht="45.75">
      <c r="A22" s="91" t="s">
        <v>147</v>
      </c>
      <c r="B22" s="5" t="s">
        <v>61</v>
      </c>
      <c r="C22" s="5"/>
      <c r="D22" s="5"/>
      <c r="E22" s="39">
        <f>E23</f>
        <v>14538.2</v>
      </c>
      <c r="F22" s="39">
        <f>F23</f>
        <v>28459.199999999997</v>
      </c>
      <c r="G22" s="39">
        <f>G23</f>
        <v>5836.5</v>
      </c>
    </row>
    <row r="23" spans="1:7" ht="15.75">
      <c r="A23" s="108" t="s">
        <v>179</v>
      </c>
      <c r="B23" s="6" t="s">
        <v>203</v>
      </c>
      <c r="C23" s="7"/>
      <c r="D23" s="6"/>
      <c r="E23" s="39">
        <f>E24+E34</f>
        <v>14538.2</v>
      </c>
      <c r="F23" s="39">
        <f>F24+F34</f>
        <v>28459.199999999997</v>
      </c>
      <c r="G23" s="100">
        <f>G24+G34</f>
        <v>5836.5</v>
      </c>
    </row>
    <row r="24" spans="1:7" ht="30.75">
      <c r="A24" s="108" t="s">
        <v>206</v>
      </c>
      <c r="B24" s="6" t="s">
        <v>204</v>
      </c>
      <c r="C24" s="4"/>
      <c r="D24" s="8"/>
      <c r="E24" s="40">
        <f>E25+E28+E31</f>
        <v>4166.6</v>
      </c>
      <c r="F24" s="40">
        <f>F25+F28+F31</f>
        <v>9912.1</v>
      </c>
      <c r="G24" s="101">
        <f>G25+G28+G31</f>
        <v>5836.5</v>
      </c>
    </row>
    <row r="25" spans="1:7" ht="15">
      <c r="A25" s="109" t="s">
        <v>103</v>
      </c>
      <c r="B25" s="12" t="s">
        <v>205</v>
      </c>
      <c r="C25" s="12"/>
      <c r="D25" s="12"/>
      <c r="E25" s="41">
        <f aca="true" t="shared" si="1" ref="E25:G26">E26</f>
        <v>1119.5</v>
      </c>
      <c r="F25" s="41">
        <f t="shared" si="1"/>
        <v>3212.1</v>
      </c>
      <c r="G25" s="103">
        <f t="shared" si="1"/>
        <v>5636.5</v>
      </c>
    </row>
    <row r="26" spans="1:7" ht="15">
      <c r="A26" s="104" t="s">
        <v>119</v>
      </c>
      <c r="B26" s="81" t="s">
        <v>205</v>
      </c>
      <c r="C26" s="81" t="s">
        <v>116</v>
      </c>
      <c r="D26" s="81"/>
      <c r="E26" s="82">
        <f t="shared" si="1"/>
        <v>1119.5</v>
      </c>
      <c r="F26" s="42">
        <f t="shared" si="1"/>
        <v>3212.1</v>
      </c>
      <c r="G26" s="105">
        <f t="shared" si="1"/>
        <v>5636.5</v>
      </c>
    </row>
    <row r="27" spans="1:7" ht="15">
      <c r="A27" s="106" t="s">
        <v>42</v>
      </c>
      <c r="B27" s="73" t="s">
        <v>205</v>
      </c>
      <c r="C27" s="73" t="s">
        <v>116</v>
      </c>
      <c r="D27" s="73" t="s">
        <v>36</v>
      </c>
      <c r="E27" s="78">
        <v>1119.5</v>
      </c>
      <c r="F27" s="78">
        <v>3212.1</v>
      </c>
      <c r="G27" s="110">
        <v>5636.5</v>
      </c>
    </row>
    <row r="28" spans="1:7" ht="30">
      <c r="A28" s="109" t="s">
        <v>62</v>
      </c>
      <c r="B28" s="12" t="s">
        <v>207</v>
      </c>
      <c r="C28" s="12"/>
      <c r="D28" s="12"/>
      <c r="E28" s="41">
        <f aca="true" t="shared" si="2" ref="E28:G37">E29</f>
        <v>200</v>
      </c>
      <c r="F28" s="41">
        <f t="shared" si="2"/>
        <v>6700</v>
      </c>
      <c r="G28" s="103">
        <f t="shared" si="2"/>
        <v>200</v>
      </c>
    </row>
    <row r="29" spans="1:7" ht="15">
      <c r="A29" s="104" t="s">
        <v>119</v>
      </c>
      <c r="B29" s="10" t="s">
        <v>207</v>
      </c>
      <c r="C29" s="10" t="s">
        <v>116</v>
      </c>
      <c r="D29" s="10"/>
      <c r="E29" s="42">
        <f t="shared" si="2"/>
        <v>200</v>
      </c>
      <c r="F29" s="42">
        <f t="shared" si="2"/>
        <v>6700</v>
      </c>
      <c r="G29" s="105">
        <f t="shared" si="2"/>
        <v>200</v>
      </c>
    </row>
    <row r="30" spans="1:7" ht="15">
      <c r="A30" s="106" t="s">
        <v>42</v>
      </c>
      <c r="B30" s="11" t="s">
        <v>207</v>
      </c>
      <c r="C30" s="11" t="s">
        <v>116</v>
      </c>
      <c r="D30" s="11" t="s">
        <v>36</v>
      </c>
      <c r="E30" s="43">
        <v>200</v>
      </c>
      <c r="F30" s="43">
        <v>6700</v>
      </c>
      <c r="G30" s="107">
        <v>200</v>
      </c>
    </row>
    <row r="31" spans="1:7" ht="15">
      <c r="A31" s="109" t="s">
        <v>94</v>
      </c>
      <c r="B31" s="16" t="s">
        <v>208</v>
      </c>
      <c r="C31" s="24"/>
      <c r="D31" s="24"/>
      <c r="E31" s="57">
        <f aca="true" t="shared" si="3" ref="E31:G32">E32</f>
        <v>2847.1</v>
      </c>
      <c r="F31" s="57">
        <f t="shared" si="3"/>
        <v>0</v>
      </c>
      <c r="G31" s="111">
        <f t="shared" si="3"/>
        <v>0</v>
      </c>
    </row>
    <row r="32" spans="1:7" ht="15">
      <c r="A32" s="104" t="s">
        <v>119</v>
      </c>
      <c r="B32" s="14" t="s">
        <v>208</v>
      </c>
      <c r="C32" s="10" t="s">
        <v>116</v>
      </c>
      <c r="D32" s="14"/>
      <c r="E32" s="45">
        <f t="shared" si="3"/>
        <v>2847.1</v>
      </c>
      <c r="F32" s="45">
        <f t="shared" si="3"/>
        <v>0</v>
      </c>
      <c r="G32" s="112">
        <f t="shared" si="3"/>
        <v>0</v>
      </c>
    </row>
    <row r="33" spans="1:7" ht="15">
      <c r="A33" s="113" t="s">
        <v>42</v>
      </c>
      <c r="B33" s="4" t="s">
        <v>208</v>
      </c>
      <c r="C33" s="11" t="s">
        <v>116</v>
      </c>
      <c r="D33" s="4" t="s">
        <v>36</v>
      </c>
      <c r="E33" s="46">
        <v>2847.1</v>
      </c>
      <c r="F33" s="46">
        <v>0</v>
      </c>
      <c r="G33" s="114">
        <v>0</v>
      </c>
    </row>
    <row r="34" spans="1:7" ht="15.75">
      <c r="A34" s="108" t="s">
        <v>160</v>
      </c>
      <c r="B34" s="6" t="s">
        <v>210</v>
      </c>
      <c r="C34" s="28"/>
      <c r="D34" s="28"/>
      <c r="E34" s="39">
        <f t="shared" si="2"/>
        <v>10371.6</v>
      </c>
      <c r="F34" s="39">
        <f t="shared" si="2"/>
        <v>18547.1</v>
      </c>
      <c r="G34" s="100">
        <f t="shared" si="2"/>
        <v>0</v>
      </c>
    </row>
    <row r="35" spans="1:7" ht="30.75">
      <c r="A35" s="115" t="s">
        <v>209</v>
      </c>
      <c r="B35" s="96" t="s">
        <v>211</v>
      </c>
      <c r="C35" s="97"/>
      <c r="D35" s="97"/>
      <c r="E35" s="86">
        <f>E36</f>
        <v>10371.6</v>
      </c>
      <c r="F35" s="86">
        <f t="shared" si="2"/>
        <v>18547.1</v>
      </c>
      <c r="G35" s="116">
        <f t="shared" si="2"/>
        <v>0</v>
      </c>
    </row>
    <row r="36" spans="1:7" ht="30">
      <c r="A36" s="109" t="s">
        <v>149</v>
      </c>
      <c r="B36" s="12" t="s">
        <v>212</v>
      </c>
      <c r="C36" s="12"/>
      <c r="D36" s="12"/>
      <c r="E36" s="41">
        <f t="shared" si="2"/>
        <v>10371.6</v>
      </c>
      <c r="F36" s="41">
        <f t="shared" si="2"/>
        <v>18547.1</v>
      </c>
      <c r="G36" s="103">
        <f t="shared" si="2"/>
        <v>0</v>
      </c>
    </row>
    <row r="37" spans="1:7" ht="15">
      <c r="A37" s="117" t="s">
        <v>119</v>
      </c>
      <c r="B37" s="10" t="s">
        <v>212</v>
      </c>
      <c r="C37" s="10" t="s">
        <v>116</v>
      </c>
      <c r="D37" s="10"/>
      <c r="E37" s="42">
        <f t="shared" si="2"/>
        <v>10371.6</v>
      </c>
      <c r="F37" s="42">
        <f t="shared" si="2"/>
        <v>18547.1</v>
      </c>
      <c r="G37" s="105">
        <f t="shared" si="2"/>
        <v>0</v>
      </c>
    </row>
    <row r="38" spans="1:7" ht="15">
      <c r="A38" s="106" t="s">
        <v>42</v>
      </c>
      <c r="B38" s="73" t="s">
        <v>212</v>
      </c>
      <c r="C38" s="73" t="s">
        <v>116</v>
      </c>
      <c r="D38" s="73" t="s">
        <v>36</v>
      </c>
      <c r="E38" s="78">
        <v>10371.6</v>
      </c>
      <c r="F38" s="78">
        <v>18547.1</v>
      </c>
      <c r="G38" s="110">
        <v>0</v>
      </c>
    </row>
    <row r="39" spans="1:7" ht="60.75">
      <c r="A39" s="178" t="s">
        <v>237</v>
      </c>
      <c r="B39" s="5" t="s">
        <v>84</v>
      </c>
      <c r="C39" s="5"/>
      <c r="D39" s="5"/>
      <c r="E39" s="39">
        <f>E40</f>
        <v>60</v>
      </c>
      <c r="F39" s="39">
        <f>F40</f>
        <v>60</v>
      </c>
      <c r="G39" s="100">
        <f>G40</f>
        <v>60</v>
      </c>
    </row>
    <row r="40" spans="1:7" ht="15.75">
      <c r="A40" s="179" t="s">
        <v>179</v>
      </c>
      <c r="B40" s="5" t="s">
        <v>217</v>
      </c>
      <c r="C40" s="5"/>
      <c r="D40" s="5"/>
      <c r="E40" s="39">
        <f aca="true" t="shared" si="4" ref="E40:F43">E41</f>
        <v>60</v>
      </c>
      <c r="F40" s="39">
        <f t="shared" si="4"/>
        <v>60</v>
      </c>
      <c r="G40" s="100">
        <f>G41</f>
        <v>60</v>
      </c>
    </row>
    <row r="41" spans="1:7" ht="45.75">
      <c r="A41" s="180" t="s">
        <v>221</v>
      </c>
      <c r="B41" s="5" t="s">
        <v>218</v>
      </c>
      <c r="C41" s="5"/>
      <c r="D41" s="5"/>
      <c r="E41" s="39">
        <f t="shared" si="4"/>
        <v>60</v>
      </c>
      <c r="F41" s="39">
        <f t="shared" si="4"/>
        <v>60</v>
      </c>
      <c r="G41" s="100">
        <f>G42</f>
        <v>60</v>
      </c>
    </row>
    <row r="42" spans="1:7" ht="45">
      <c r="A42" s="181" t="s">
        <v>238</v>
      </c>
      <c r="B42" s="9" t="s">
        <v>219</v>
      </c>
      <c r="C42" s="16"/>
      <c r="D42" s="9"/>
      <c r="E42" s="47">
        <f t="shared" si="4"/>
        <v>60</v>
      </c>
      <c r="F42" s="47">
        <f t="shared" si="4"/>
        <v>60</v>
      </c>
      <c r="G42" s="118">
        <f>G43</f>
        <v>60</v>
      </c>
    </row>
    <row r="43" spans="1:7" ht="30">
      <c r="A43" s="117" t="s">
        <v>222</v>
      </c>
      <c r="B43" s="10" t="s">
        <v>219</v>
      </c>
      <c r="C43" s="10" t="s">
        <v>220</v>
      </c>
      <c r="D43" s="10"/>
      <c r="E43" s="42">
        <f t="shared" si="4"/>
        <v>60</v>
      </c>
      <c r="F43" s="42">
        <f t="shared" si="4"/>
        <v>60</v>
      </c>
      <c r="G43" s="105">
        <f>G44</f>
        <v>60</v>
      </c>
    </row>
    <row r="44" spans="1:7" ht="15">
      <c r="A44" s="106" t="s">
        <v>15</v>
      </c>
      <c r="B44" s="11" t="s">
        <v>219</v>
      </c>
      <c r="C44" s="11" t="s">
        <v>220</v>
      </c>
      <c r="D44" s="11" t="s">
        <v>16</v>
      </c>
      <c r="E44" s="43">
        <v>60</v>
      </c>
      <c r="F44" s="43">
        <v>60</v>
      </c>
      <c r="G44" s="107">
        <v>60</v>
      </c>
    </row>
    <row r="45" spans="1:7" ht="60.75">
      <c r="A45" s="119" t="s">
        <v>107</v>
      </c>
      <c r="B45" s="5" t="s">
        <v>106</v>
      </c>
      <c r="C45" s="3"/>
      <c r="D45" s="5"/>
      <c r="E45" s="48">
        <f aca="true" t="shared" si="5" ref="E45:G46">E46</f>
        <v>1237.2</v>
      </c>
      <c r="F45" s="48">
        <f t="shared" si="5"/>
        <v>0</v>
      </c>
      <c r="G45" s="120">
        <f t="shared" si="5"/>
        <v>0</v>
      </c>
    </row>
    <row r="46" spans="1:7" ht="15.75">
      <c r="A46" s="108" t="s">
        <v>179</v>
      </c>
      <c r="B46" s="5" t="s">
        <v>228</v>
      </c>
      <c r="C46" s="3"/>
      <c r="D46" s="5"/>
      <c r="E46" s="48">
        <f t="shared" si="5"/>
        <v>1237.2</v>
      </c>
      <c r="F46" s="48">
        <f t="shared" si="5"/>
        <v>0</v>
      </c>
      <c r="G46" s="120">
        <f t="shared" si="5"/>
        <v>0</v>
      </c>
    </row>
    <row r="47" spans="1:7" ht="45.75">
      <c r="A47" s="91" t="s">
        <v>229</v>
      </c>
      <c r="B47" s="5" t="s">
        <v>227</v>
      </c>
      <c r="C47" s="3"/>
      <c r="D47" s="3"/>
      <c r="E47" s="48">
        <f>E51+E48</f>
        <v>1237.2</v>
      </c>
      <c r="F47" s="48">
        <f>F51+F48</f>
        <v>0</v>
      </c>
      <c r="G47" s="120">
        <f>G51+G48</f>
        <v>0</v>
      </c>
    </row>
    <row r="48" spans="1:7" ht="15.75">
      <c r="A48" s="109" t="s">
        <v>102</v>
      </c>
      <c r="B48" s="12" t="s">
        <v>225</v>
      </c>
      <c r="C48" s="27"/>
      <c r="D48" s="17"/>
      <c r="E48" s="41">
        <f aca="true" t="shared" si="6" ref="E48:G49">E49</f>
        <v>1237.2</v>
      </c>
      <c r="F48" s="41">
        <f t="shared" si="6"/>
        <v>0</v>
      </c>
      <c r="G48" s="103">
        <f t="shared" si="6"/>
        <v>0</v>
      </c>
    </row>
    <row r="49" spans="1:7" ht="15">
      <c r="A49" s="104" t="s">
        <v>119</v>
      </c>
      <c r="B49" s="10" t="s">
        <v>225</v>
      </c>
      <c r="C49" s="10" t="s">
        <v>116</v>
      </c>
      <c r="D49" s="10"/>
      <c r="E49" s="42">
        <f t="shared" si="6"/>
        <v>1237.2</v>
      </c>
      <c r="F49" s="42">
        <f t="shared" si="6"/>
        <v>0</v>
      </c>
      <c r="G49" s="105">
        <f t="shared" si="6"/>
        <v>0</v>
      </c>
    </row>
    <row r="50" spans="1:7" ht="15">
      <c r="A50" s="106" t="s">
        <v>21</v>
      </c>
      <c r="B50" s="11" t="s">
        <v>225</v>
      </c>
      <c r="C50" s="11" t="s">
        <v>116</v>
      </c>
      <c r="D50" s="11" t="s">
        <v>22</v>
      </c>
      <c r="E50" s="43">
        <v>1237.2</v>
      </c>
      <c r="F50" s="43">
        <v>0</v>
      </c>
      <c r="G50" s="107">
        <v>0</v>
      </c>
    </row>
    <row r="51" spans="1:7" ht="30.75" hidden="1">
      <c r="A51" s="109" t="s">
        <v>230</v>
      </c>
      <c r="B51" s="12" t="s">
        <v>226</v>
      </c>
      <c r="C51" s="27"/>
      <c r="D51" s="17"/>
      <c r="E51" s="41">
        <f aca="true" t="shared" si="7" ref="E51:G52">E52</f>
        <v>0</v>
      </c>
      <c r="F51" s="41">
        <f t="shared" si="7"/>
        <v>0</v>
      </c>
      <c r="G51" s="103">
        <f t="shared" si="7"/>
        <v>0</v>
      </c>
    </row>
    <row r="52" spans="1:7" ht="15" hidden="1">
      <c r="A52" s="104" t="s">
        <v>119</v>
      </c>
      <c r="B52" s="10" t="s">
        <v>226</v>
      </c>
      <c r="C52" s="10" t="s">
        <v>116</v>
      </c>
      <c r="D52" s="10"/>
      <c r="E52" s="42">
        <f t="shared" si="7"/>
        <v>0</v>
      </c>
      <c r="F52" s="42">
        <f t="shared" si="7"/>
        <v>0</v>
      </c>
      <c r="G52" s="105">
        <f t="shared" si="7"/>
        <v>0</v>
      </c>
    </row>
    <row r="53" spans="1:7" ht="15" hidden="1">
      <c r="A53" s="106" t="s">
        <v>21</v>
      </c>
      <c r="B53" s="11" t="s">
        <v>226</v>
      </c>
      <c r="C53" s="11" t="s">
        <v>116</v>
      </c>
      <c r="D53" s="11" t="s">
        <v>22</v>
      </c>
      <c r="E53" s="43"/>
      <c r="F53" s="43">
        <v>0</v>
      </c>
      <c r="G53" s="107">
        <v>0</v>
      </c>
    </row>
    <row r="54" spans="1:7" ht="60.75">
      <c r="A54" s="119" t="s">
        <v>100</v>
      </c>
      <c r="B54" s="5" t="s">
        <v>85</v>
      </c>
      <c r="C54" s="3"/>
      <c r="D54" s="5"/>
      <c r="E54" s="48">
        <f>E55</f>
        <v>1167.1</v>
      </c>
      <c r="F54" s="48">
        <f aca="true" t="shared" si="8" ref="E54:F56">F55</f>
        <v>0</v>
      </c>
      <c r="G54" s="120">
        <f>G55</f>
        <v>0</v>
      </c>
    </row>
    <row r="55" spans="1:7" ht="15.75">
      <c r="A55" s="108" t="s">
        <v>179</v>
      </c>
      <c r="B55" s="5" t="s">
        <v>213</v>
      </c>
      <c r="C55" s="5"/>
      <c r="D55" s="5"/>
      <c r="E55" s="39">
        <f>E56</f>
        <v>1167.1</v>
      </c>
      <c r="F55" s="39">
        <f t="shared" si="8"/>
        <v>0</v>
      </c>
      <c r="G55" s="100">
        <f>G56</f>
        <v>0</v>
      </c>
    </row>
    <row r="56" spans="1:7" ht="30.75">
      <c r="A56" s="92" t="s">
        <v>215</v>
      </c>
      <c r="B56" s="98" t="s">
        <v>216</v>
      </c>
      <c r="C56" s="89"/>
      <c r="D56" s="89"/>
      <c r="E56" s="99">
        <f t="shared" si="8"/>
        <v>1167.1</v>
      </c>
      <c r="F56" s="99">
        <f t="shared" si="8"/>
        <v>0</v>
      </c>
      <c r="G56" s="121">
        <f>G57</f>
        <v>0</v>
      </c>
    </row>
    <row r="57" spans="1:7" ht="45">
      <c r="A57" s="109" t="s">
        <v>101</v>
      </c>
      <c r="B57" s="10" t="s">
        <v>214</v>
      </c>
      <c r="C57" s="10"/>
      <c r="D57" s="10"/>
      <c r="E57" s="42">
        <f>E58</f>
        <v>1167.1</v>
      </c>
      <c r="F57" s="42">
        <f>F58</f>
        <v>0</v>
      </c>
      <c r="G57" s="105">
        <f>G58</f>
        <v>0</v>
      </c>
    </row>
    <row r="58" spans="1:7" ht="15">
      <c r="A58" s="104" t="s">
        <v>119</v>
      </c>
      <c r="B58" s="10" t="s">
        <v>214</v>
      </c>
      <c r="C58" s="10" t="s">
        <v>116</v>
      </c>
      <c r="D58" s="25"/>
      <c r="E58" s="54">
        <f>E59</f>
        <v>1167.1</v>
      </c>
      <c r="F58" s="54">
        <f>F59</f>
        <v>0</v>
      </c>
      <c r="G58" s="122">
        <f>G59</f>
        <v>0</v>
      </c>
    </row>
    <row r="59" spans="1:7" ht="15">
      <c r="A59" s="106" t="s">
        <v>42</v>
      </c>
      <c r="B59" s="11" t="s">
        <v>214</v>
      </c>
      <c r="C59" s="11" t="s">
        <v>116</v>
      </c>
      <c r="D59" s="11" t="s">
        <v>36</v>
      </c>
      <c r="E59" s="43">
        <v>1167.1</v>
      </c>
      <c r="F59" s="43">
        <v>0</v>
      </c>
      <c r="G59" s="107">
        <v>0</v>
      </c>
    </row>
    <row r="60" spans="1:7" ht="45.75">
      <c r="A60" s="91" t="s">
        <v>87</v>
      </c>
      <c r="B60" s="5" t="s">
        <v>86</v>
      </c>
      <c r="C60" s="3"/>
      <c r="D60" s="5"/>
      <c r="E60" s="48">
        <f>E61</f>
        <v>354.5</v>
      </c>
      <c r="F60" s="48">
        <f>F61</f>
        <v>302.7</v>
      </c>
      <c r="G60" s="120">
        <f>G61</f>
        <v>0</v>
      </c>
    </row>
    <row r="61" spans="1:7" ht="15.75">
      <c r="A61" s="91" t="s">
        <v>191</v>
      </c>
      <c r="B61" s="5" t="s">
        <v>188</v>
      </c>
      <c r="C61" s="3"/>
      <c r="D61" s="5"/>
      <c r="E61" s="48">
        <f>E62+E69</f>
        <v>354.5</v>
      </c>
      <c r="F61" s="48">
        <f>F62+F69</f>
        <v>302.7</v>
      </c>
      <c r="G61" s="120">
        <f>G62+G69</f>
        <v>0</v>
      </c>
    </row>
    <row r="62" spans="1:7" ht="15.75">
      <c r="A62" s="91" t="s">
        <v>192</v>
      </c>
      <c r="B62" s="5" t="s">
        <v>189</v>
      </c>
      <c r="C62" s="5"/>
      <c r="D62" s="5"/>
      <c r="E62" s="39">
        <f>E63+E66</f>
        <v>292.7</v>
      </c>
      <c r="F62" s="39">
        <f>F63+F66</f>
        <v>292.7</v>
      </c>
      <c r="G62" s="100">
        <f>G63</f>
        <v>0</v>
      </c>
    </row>
    <row r="63" spans="1:7" ht="15">
      <c r="A63" s="93" t="s">
        <v>88</v>
      </c>
      <c r="B63" s="12" t="s">
        <v>190</v>
      </c>
      <c r="C63" s="21" t="s">
        <v>116</v>
      </c>
      <c r="D63" s="17"/>
      <c r="E63" s="41">
        <f aca="true" t="shared" si="9" ref="E63:F67">E64</f>
        <v>202.7</v>
      </c>
      <c r="F63" s="41">
        <f t="shared" si="9"/>
        <v>202.7</v>
      </c>
      <c r="G63" s="103">
        <f>G64</f>
        <v>0</v>
      </c>
    </row>
    <row r="64" spans="1:7" ht="15">
      <c r="A64" s="104" t="s">
        <v>119</v>
      </c>
      <c r="B64" s="10" t="s">
        <v>190</v>
      </c>
      <c r="C64" s="10" t="s">
        <v>116</v>
      </c>
      <c r="D64" s="10"/>
      <c r="E64" s="42">
        <f t="shared" si="9"/>
        <v>202.7</v>
      </c>
      <c r="F64" s="42">
        <f t="shared" si="9"/>
        <v>202.7</v>
      </c>
      <c r="G64" s="105">
        <f>G65</f>
        <v>0</v>
      </c>
    </row>
    <row r="65" spans="1:7" ht="30">
      <c r="A65" s="106" t="s">
        <v>138</v>
      </c>
      <c r="B65" s="11" t="s">
        <v>190</v>
      </c>
      <c r="C65" s="11" t="s">
        <v>116</v>
      </c>
      <c r="D65" s="11" t="s">
        <v>12</v>
      </c>
      <c r="E65" s="43">
        <f>202.7</f>
        <v>202.7</v>
      </c>
      <c r="F65" s="43">
        <v>202.7</v>
      </c>
      <c r="G65" s="107">
        <v>0</v>
      </c>
    </row>
    <row r="66" spans="1:7" ht="30.75">
      <c r="A66" s="93" t="s">
        <v>261</v>
      </c>
      <c r="B66" s="12" t="s">
        <v>262</v>
      </c>
      <c r="C66" s="27"/>
      <c r="D66" s="17"/>
      <c r="E66" s="41">
        <f t="shared" si="9"/>
        <v>90</v>
      </c>
      <c r="F66" s="41">
        <f t="shared" si="9"/>
        <v>90</v>
      </c>
      <c r="G66" s="103">
        <f>G67</f>
        <v>0</v>
      </c>
    </row>
    <row r="67" spans="1:7" ht="15">
      <c r="A67" s="104" t="s">
        <v>119</v>
      </c>
      <c r="B67" s="10" t="s">
        <v>262</v>
      </c>
      <c r="C67" s="10" t="s">
        <v>116</v>
      </c>
      <c r="D67" s="10"/>
      <c r="E67" s="42">
        <f t="shared" si="9"/>
        <v>90</v>
      </c>
      <c r="F67" s="42">
        <f t="shared" si="9"/>
        <v>90</v>
      </c>
      <c r="G67" s="105">
        <f>G68</f>
        <v>0</v>
      </c>
    </row>
    <row r="68" spans="1:7" ht="30">
      <c r="A68" s="106" t="s">
        <v>138</v>
      </c>
      <c r="B68" s="11" t="s">
        <v>262</v>
      </c>
      <c r="C68" s="11" t="s">
        <v>116</v>
      </c>
      <c r="D68" s="11" t="s">
        <v>12</v>
      </c>
      <c r="E68" s="43">
        <v>90</v>
      </c>
      <c r="F68" s="43">
        <v>90</v>
      </c>
      <c r="G68" s="107">
        <v>0</v>
      </c>
    </row>
    <row r="69" spans="1:7" ht="22.5" customHeight="1">
      <c r="A69" s="91" t="s">
        <v>186</v>
      </c>
      <c r="B69" s="5" t="s">
        <v>184</v>
      </c>
      <c r="C69" s="5"/>
      <c r="D69" s="5"/>
      <c r="E69" s="39">
        <f>E70+E73</f>
        <v>61.8</v>
      </c>
      <c r="F69" s="39">
        <f>F70+F73</f>
        <v>10</v>
      </c>
      <c r="G69" s="100">
        <f>G73</f>
        <v>0</v>
      </c>
    </row>
    <row r="70" spans="1:7" ht="22.5" customHeight="1">
      <c r="A70" s="194" t="s">
        <v>264</v>
      </c>
      <c r="B70" s="12" t="s">
        <v>263</v>
      </c>
      <c r="C70" s="3"/>
      <c r="D70" s="3"/>
      <c r="E70" s="48">
        <f>E71</f>
        <v>10</v>
      </c>
      <c r="F70" s="48">
        <f>F71</f>
        <v>10</v>
      </c>
      <c r="G70" s="120"/>
    </row>
    <row r="71" spans="1:7" ht="22.5" customHeight="1">
      <c r="A71" s="106" t="s">
        <v>119</v>
      </c>
      <c r="B71" s="11" t="s">
        <v>263</v>
      </c>
      <c r="C71" s="7" t="s">
        <v>116</v>
      </c>
      <c r="D71" s="5"/>
      <c r="E71" s="197">
        <f>E72</f>
        <v>10</v>
      </c>
      <c r="F71" s="197">
        <f>F72</f>
        <v>10</v>
      </c>
      <c r="G71" s="100"/>
    </row>
    <row r="72" spans="1:7" ht="39.75" customHeight="1">
      <c r="A72" s="195" t="s">
        <v>138</v>
      </c>
      <c r="B72" s="88" t="s">
        <v>263</v>
      </c>
      <c r="C72" s="24" t="s">
        <v>116</v>
      </c>
      <c r="D72" s="196"/>
      <c r="E72" s="57">
        <v>10</v>
      </c>
      <c r="F72" s="57">
        <v>10</v>
      </c>
      <c r="G72" s="150"/>
    </row>
    <row r="73" spans="1:7" ht="36.75" customHeight="1">
      <c r="A73" s="93" t="s">
        <v>187</v>
      </c>
      <c r="B73" s="12" t="s">
        <v>185</v>
      </c>
      <c r="C73" s="27"/>
      <c r="D73" s="17"/>
      <c r="E73" s="41">
        <f aca="true" t="shared" si="10" ref="E73:G74">E74</f>
        <v>51.8</v>
      </c>
      <c r="F73" s="41">
        <f t="shared" si="10"/>
        <v>0</v>
      </c>
      <c r="G73" s="103">
        <f t="shared" si="10"/>
        <v>0</v>
      </c>
    </row>
    <row r="74" spans="1:7" ht="15">
      <c r="A74" s="124" t="s">
        <v>129</v>
      </c>
      <c r="B74" s="10" t="s">
        <v>185</v>
      </c>
      <c r="C74" s="10" t="s">
        <v>128</v>
      </c>
      <c r="D74" s="10"/>
      <c r="E74" s="42">
        <f t="shared" si="10"/>
        <v>51.8</v>
      </c>
      <c r="F74" s="42">
        <f t="shared" si="10"/>
        <v>0</v>
      </c>
      <c r="G74" s="105">
        <f t="shared" si="10"/>
        <v>0</v>
      </c>
    </row>
    <row r="75" spans="1:7" ht="30">
      <c r="A75" s="106" t="s">
        <v>138</v>
      </c>
      <c r="B75" s="11" t="s">
        <v>185</v>
      </c>
      <c r="C75" s="11" t="s">
        <v>128</v>
      </c>
      <c r="D75" s="11" t="s">
        <v>12</v>
      </c>
      <c r="E75" s="43">
        <v>51.8</v>
      </c>
      <c r="F75" s="43">
        <v>0</v>
      </c>
      <c r="G75" s="107">
        <v>0</v>
      </c>
    </row>
    <row r="76" spans="1:7" ht="45.75">
      <c r="A76" s="125" t="s">
        <v>118</v>
      </c>
      <c r="B76" s="19" t="s">
        <v>122</v>
      </c>
      <c r="C76" s="3"/>
      <c r="D76" s="5"/>
      <c r="E76" s="48">
        <f aca="true" t="shared" si="11" ref="E76:G77">E78</f>
        <v>40</v>
      </c>
      <c r="F76" s="48">
        <f t="shared" si="11"/>
        <v>40</v>
      </c>
      <c r="G76" s="120">
        <f t="shared" si="11"/>
        <v>40</v>
      </c>
    </row>
    <row r="77" spans="1:7" ht="15.75">
      <c r="A77" s="108" t="s">
        <v>179</v>
      </c>
      <c r="B77" s="19" t="s">
        <v>176</v>
      </c>
      <c r="C77" s="3"/>
      <c r="D77" s="5"/>
      <c r="E77" s="48">
        <f t="shared" si="11"/>
        <v>40</v>
      </c>
      <c r="F77" s="48">
        <f t="shared" si="11"/>
        <v>40</v>
      </c>
      <c r="G77" s="120">
        <f t="shared" si="11"/>
        <v>40</v>
      </c>
    </row>
    <row r="78" spans="1:7" ht="30.75">
      <c r="A78" s="91" t="s">
        <v>180</v>
      </c>
      <c r="B78" s="19" t="s">
        <v>177</v>
      </c>
      <c r="C78" s="5"/>
      <c r="D78" s="5"/>
      <c r="E78" s="39">
        <f aca="true" t="shared" si="12" ref="E78:F80">E79</f>
        <v>40</v>
      </c>
      <c r="F78" s="39">
        <f t="shared" si="12"/>
        <v>40</v>
      </c>
      <c r="G78" s="100">
        <f>G79</f>
        <v>40</v>
      </c>
    </row>
    <row r="79" spans="1:7" ht="15.75">
      <c r="A79" s="93" t="s">
        <v>93</v>
      </c>
      <c r="B79" s="12" t="s">
        <v>178</v>
      </c>
      <c r="C79" s="27"/>
      <c r="D79" s="17"/>
      <c r="E79" s="41">
        <f t="shared" si="12"/>
        <v>40</v>
      </c>
      <c r="F79" s="41">
        <f t="shared" si="12"/>
        <v>40</v>
      </c>
      <c r="G79" s="103">
        <f>G80</f>
        <v>40</v>
      </c>
    </row>
    <row r="80" spans="1:7" ht="15">
      <c r="A80" s="104" t="s">
        <v>119</v>
      </c>
      <c r="B80" s="10" t="s">
        <v>178</v>
      </c>
      <c r="C80" s="10" t="s">
        <v>116</v>
      </c>
      <c r="D80" s="10"/>
      <c r="E80" s="42">
        <f t="shared" si="12"/>
        <v>40</v>
      </c>
      <c r="F80" s="42">
        <f t="shared" si="12"/>
        <v>40</v>
      </c>
      <c r="G80" s="105">
        <f>G81</f>
        <v>40</v>
      </c>
    </row>
    <row r="81" spans="1:7" ht="15">
      <c r="A81" s="106" t="s">
        <v>121</v>
      </c>
      <c r="B81" s="11" t="s">
        <v>178</v>
      </c>
      <c r="C81" s="11" t="s">
        <v>116</v>
      </c>
      <c r="D81" s="11" t="s">
        <v>120</v>
      </c>
      <c r="E81" s="43">
        <v>40</v>
      </c>
      <c r="F81" s="43">
        <v>40</v>
      </c>
      <c r="G81" s="107">
        <v>40</v>
      </c>
    </row>
    <row r="82" spans="1:7" ht="45.75">
      <c r="A82" s="191" t="s">
        <v>255</v>
      </c>
      <c r="B82" s="19" t="s">
        <v>254</v>
      </c>
      <c r="C82" s="3"/>
      <c r="D82" s="5"/>
      <c r="E82" s="48">
        <f aca="true" t="shared" si="13" ref="E82:G83">E84</f>
        <v>10383.9</v>
      </c>
      <c r="F82" s="48">
        <f t="shared" si="13"/>
        <v>0</v>
      </c>
      <c r="G82" s="120">
        <f t="shared" si="13"/>
        <v>0</v>
      </c>
    </row>
    <row r="83" spans="1:7" ht="15.75">
      <c r="A83" s="192" t="s">
        <v>256</v>
      </c>
      <c r="B83" s="19" t="s">
        <v>253</v>
      </c>
      <c r="C83" s="3"/>
      <c r="D83" s="5"/>
      <c r="E83" s="48">
        <f t="shared" si="13"/>
        <v>10383.9</v>
      </c>
      <c r="F83" s="48">
        <f t="shared" si="13"/>
        <v>0</v>
      </c>
      <c r="G83" s="120">
        <f t="shared" si="13"/>
        <v>0</v>
      </c>
    </row>
    <row r="84" spans="1:7" ht="15.75">
      <c r="A84" s="193" t="s">
        <v>257</v>
      </c>
      <c r="B84" s="19" t="s">
        <v>252</v>
      </c>
      <c r="C84" s="5"/>
      <c r="D84" s="5"/>
      <c r="E84" s="39">
        <f aca="true" t="shared" si="14" ref="E84:F86">E85</f>
        <v>10383.9</v>
      </c>
      <c r="F84" s="39">
        <f t="shared" si="14"/>
        <v>0</v>
      </c>
      <c r="G84" s="100">
        <f>G85</f>
        <v>0</v>
      </c>
    </row>
    <row r="85" spans="1:7" ht="15.75">
      <c r="A85" s="191" t="s">
        <v>258</v>
      </c>
      <c r="B85" s="12" t="s">
        <v>251</v>
      </c>
      <c r="C85" s="27"/>
      <c r="D85" s="17"/>
      <c r="E85" s="41">
        <f t="shared" si="14"/>
        <v>10383.9</v>
      </c>
      <c r="F85" s="41">
        <f t="shared" si="14"/>
        <v>0</v>
      </c>
      <c r="G85" s="103">
        <f>G86</f>
        <v>0</v>
      </c>
    </row>
    <row r="86" spans="1:7" ht="15">
      <c r="A86" s="104" t="s">
        <v>119</v>
      </c>
      <c r="B86" s="10" t="s">
        <v>251</v>
      </c>
      <c r="C86" s="10" t="s">
        <v>116</v>
      </c>
      <c r="D86" s="10"/>
      <c r="E86" s="42">
        <f t="shared" si="14"/>
        <v>10383.9</v>
      </c>
      <c r="F86" s="42">
        <f t="shared" si="14"/>
        <v>0</v>
      </c>
      <c r="G86" s="105">
        <f>G87</f>
        <v>0</v>
      </c>
    </row>
    <row r="87" spans="1:7" ht="15">
      <c r="A87" s="106" t="s">
        <v>21</v>
      </c>
      <c r="B87" s="11" t="s">
        <v>251</v>
      </c>
      <c r="C87" s="11" t="s">
        <v>116</v>
      </c>
      <c r="D87" s="11" t="s">
        <v>22</v>
      </c>
      <c r="E87" s="43">
        <v>10383.9</v>
      </c>
      <c r="F87" s="43">
        <v>0</v>
      </c>
      <c r="G87" s="107">
        <v>0</v>
      </c>
    </row>
    <row r="88" spans="1:7" ht="45.75" hidden="1">
      <c r="A88" s="182" t="s">
        <v>245</v>
      </c>
      <c r="B88" s="19" t="s">
        <v>241</v>
      </c>
      <c r="C88" s="3"/>
      <c r="D88" s="5"/>
      <c r="E88" s="48">
        <f aca="true" t="shared" si="15" ref="E88:G89">E90</f>
        <v>0</v>
      </c>
      <c r="F88" s="48">
        <f t="shared" si="15"/>
        <v>0</v>
      </c>
      <c r="G88" s="120">
        <f t="shared" si="15"/>
        <v>0</v>
      </c>
    </row>
    <row r="89" spans="1:7" ht="15.75" hidden="1">
      <c r="A89" s="182" t="s">
        <v>179</v>
      </c>
      <c r="B89" s="19" t="s">
        <v>242</v>
      </c>
      <c r="C89" s="3"/>
      <c r="D89" s="5"/>
      <c r="E89" s="48">
        <f t="shared" si="15"/>
        <v>0</v>
      </c>
      <c r="F89" s="48">
        <f t="shared" si="15"/>
        <v>0</v>
      </c>
      <c r="G89" s="120">
        <f t="shared" si="15"/>
        <v>0</v>
      </c>
    </row>
    <row r="90" spans="1:7" ht="30.75" hidden="1">
      <c r="A90" s="183" t="s">
        <v>246</v>
      </c>
      <c r="B90" s="19" t="s">
        <v>243</v>
      </c>
      <c r="C90" s="5"/>
      <c r="D90" s="5"/>
      <c r="E90" s="39">
        <f aca="true" t="shared" si="16" ref="E90:F92">E91</f>
        <v>0</v>
      </c>
      <c r="F90" s="39">
        <f t="shared" si="16"/>
        <v>0</v>
      </c>
      <c r="G90" s="100">
        <f>G91</f>
        <v>0</v>
      </c>
    </row>
    <row r="91" spans="1:7" ht="30.75" hidden="1">
      <c r="A91" s="184" t="s">
        <v>247</v>
      </c>
      <c r="B91" s="12" t="s">
        <v>244</v>
      </c>
      <c r="C91" s="27"/>
      <c r="D91" s="17"/>
      <c r="E91" s="41">
        <f t="shared" si="16"/>
        <v>0</v>
      </c>
      <c r="F91" s="41">
        <f t="shared" si="16"/>
        <v>0</v>
      </c>
      <c r="G91" s="103">
        <f>G92</f>
        <v>0</v>
      </c>
    </row>
    <row r="92" spans="1:7" ht="15" hidden="1">
      <c r="A92" s="104" t="s">
        <v>119</v>
      </c>
      <c r="B92" s="10" t="s">
        <v>244</v>
      </c>
      <c r="C92" s="10" t="s">
        <v>116</v>
      </c>
      <c r="D92" s="10"/>
      <c r="E92" s="42">
        <f t="shared" si="16"/>
        <v>0</v>
      </c>
      <c r="F92" s="42">
        <f t="shared" si="16"/>
        <v>0</v>
      </c>
      <c r="G92" s="105">
        <f>G93</f>
        <v>0</v>
      </c>
    </row>
    <row r="93" spans="1:7" ht="15" hidden="1">
      <c r="A93" s="106" t="s">
        <v>19</v>
      </c>
      <c r="B93" s="11" t="s">
        <v>244</v>
      </c>
      <c r="C93" s="11" t="s">
        <v>116</v>
      </c>
      <c r="D93" s="11" t="s">
        <v>20</v>
      </c>
      <c r="E93" s="43"/>
      <c r="F93" s="43">
        <v>0</v>
      </c>
      <c r="G93" s="107">
        <v>0</v>
      </c>
    </row>
    <row r="94" spans="1:7" ht="15.75">
      <c r="A94" s="126" t="s">
        <v>38</v>
      </c>
      <c r="B94" s="5" t="s">
        <v>82</v>
      </c>
      <c r="C94" s="18"/>
      <c r="D94" s="18"/>
      <c r="E94" s="49">
        <f>E95+E101+E109+E113</f>
        <v>15212.199999999999</v>
      </c>
      <c r="F94" s="49">
        <f>F95+F101+F109+F113</f>
        <v>15467.2</v>
      </c>
      <c r="G94" s="127">
        <f>G95+G101+G109+G113</f>
        <v>15555.8</v>
      </c>
    </row>
    <row r="95" spans="1:7" ht="15">
      <c r="A95" s="128" t="s">
        <v>37</v>
      </c>
      <c r="B95" s="19" t="s">
        <v>83</v>
      </c>
      <c r="C95" s="19"/>
      <c r="D95" s="19"/>
      <c r="E95" s="50">
        <f>E96</f>
        <v>309.3</v>
      </c>
      <c r="F95" s="50">
        <f>F96</f>
        <v>298.2</v>
      </c>
      <c r="G95" s="129">
        <f>G96</f>
        <v>298.7</v>
      </c>
    </row>
    <row r="96" spans="1:7" ht="15">
      <c r="A96" s="130" t="s">
        <v>174</v>
      </c>
      <c r="B96" s="20" t="s">
        <v>173</v>
      </c>
      <c r="C96" s="20"/>
      <c r="D96" s="20"/>
      <c r="E96" s="51">
        <f>E97+E99</f>
        <v>309.3</v>
      </c>
      <c r="F96" s="51">
        <f>F97+F99</f>
        <v>298.2</v>
      </c>
      <c r="G96" s="131">
        <f>G97+G99</f>
        <v>298.7</v>
      </c>
    </row>
    <row r="97" spans="1:7" ht="15">
      <c r="A97" s="104" t="s">
        <v>119</v>
      </c>
      <c r="B97" s="10" t="s">
        <v>173</v>
      </c>
      <c r="C97" s="10" t="s">
        <v>116</v>
      </c>
      <c r="D97" s="10"/>
      <c r="E97" s="42">
        <f>E98</f>
        <v>290.2</v>
      </c>
      <c r="F97" s="42">
        <f>F98</f>
        <v>283.3</v>
      </c>
      <c r="G97" s="105">
        <f>G98</f>
        <v>283.3</v>
      </c>
    </row>
    <row r="98" spans="1:7" ht="30">
      <c r="A98" s="104" t="s">
        <v>3</v>
      </c>
      <c r="B98" s="10" t="s">
        <v>173</v>
      </c>
      <c r="C98" s="10" t="s">
        <v>116</v>
      </c>
      <c r="D98" s="10" t="s">
        <v>4</v>
      </c>
      <c r="E98" s="42">
        <v>290.2</v>
      </c>
      <c r="F98" s="42">
        <v>283.3</v>
      </c>
      <c r="G98" s="105">
        <v>283.3</v>
      </c>
    </row>
    <row r="99" spans="1:7" ht="15">
      <c r="A99" s="124" t="s">
        <v>127</v>
      </c>
      <c r="B99" s="10" t="s">
        <v>173</v>
      </c>
      <c r="C99" s="10" t="s">
        <v>126</v>
      </c>
      <c r="D99" s="10"/>
      <c r="E99" s="42">
        <f>E100</f>
        <v>19.1</v>
      </c>
      <c r="F99" s="42">
        <f>F100</f>
        <v>14.9</v>
      </c>
      <c r="G99" s="105">
        <f>G100</f>
        <v>15.4</v>
      </c>
    </row>
    <row r="100" spans="1:7" ht="30">
      <c r="A100" s="104" t="s">
        <v>3</v>
      </c>
      <c r="B100" s="10" t="s">
        <v>173</v>
      </c>
      <c r="C100" s="10" t="s">
        <v>126</v>
      </c>
      <c r="D100" s="10" t="s">
        <v>4</v>
      </c>
      <c r="E100" s="42">
        <v>19.1</v>
      </c>
      <c r="F100" s="42">
        <v>14.9</v>
      </c>
      <c r="G100" s="105">
        <v>15.4</v>
      </c>
    </row>
    <row r="101" spans="1:7" ht="15">
      <c r="A101" s="128" t="s">
        <v>39</v>
      </c>
      <c r="B101" s="19" t="s">
        <v>49</v>
      </c>
      <c r="C101" s="19"/>
      <c r="D101" s="19"/>
      <c r="E101" s="50">
        <f>E102</f>
        <v>14899.4</v>
      </c>
      <c r="F101" s="50">
        <f>F102</f>
        <v>14636.8</v>
      </c>
      <c r="G101" s="129">
        <f>G102</f>
        <v>13669.8</v>
      </c>
    </row>
    <row r="102" spans="1:7" ht="15">
      <c r="A102" s="132" t="s">
        <v>174</v>
      </c>
      <c r="B102" s="12" t="s">
        <v>151</v>
      </c>
      <c r="C102" s="12"/>
      <c r="D102" s="12"/>
      <c r="E102" s="41">
        <f>E103+E105+E107</f>
        <v>14899.4</v>
      </c>
      <c r="F102" s="41">
        <f>F103+F105</f>
        <v>14636.8</v>
      </c>
      <c r="G102" s="103">
        <f>G103+G105</f>
        <v>13669.8</v>
      </c>
    </row>
    <row r="103" spans="1:7" ht="45">
      <c r="A103" s="124" t="s">
        <v>125</v>
      </c>
      <c r="B103" s="10" t="s">
        <v>151</v>
      </c>
      <c r="C103" s="10" t="s">
        <v>124</v>
      </c>
      <c r="D103" s="10"/>
      <c r="E103" s="42">
        <f>E104</f>
        <v>13605.9</v>
      </c>
      <c r="F103" s="42">
        <f>F104</f>
        <v>13326.9</v>
      </c>
      <c r="G103" s="105">
        <f>G104</f>
        <v>12341.9</v>
      </c>
    </row>
    <row r="104" spans="1:7" ht="30">
      <c r="A104" s="106" t="s">
        <v>5</v>
      </c>
      <c r="B104" s="11" t="s">
        <v>151</v>
      </c>
      <c r="C104" s="11" t="s">
        <v>124</v>
      </c>
      <c r="D104" s="11" t="s">
        <v>6</v>
      </c>
      <c r="E104" s="43">
        <v>13605.9</v>
      </c>
      <c r="F104" s="43">
        <v>13326.9</v>
      </c>
      <c r="G104" s="107">
        <v>12341.9</v>
      </c>
    </row>
    <row r="105" spans="1:7" ht="15">
      <c r="A105" s="104" t="s">
        <v>119</v>
      </c>
      <c r="B105" s="17" t="s">
        <v>151</v>
      </c>
      <c r="C105" s="10" t="s">
        <v>116</v>
      </c>
      <c r="D105" s="17"/>
      <c r="E105" s="52">
        <f>E106</f>
        <v>1283.5</v>
      </c>
      <c r="F105" s="52">
        <f>F106</f>
        <v>1309.9</v>
      </c>
      <c r="G105" s="133">
        <f>G106</f>
        <v>1327.9</v>
      </c>
    </row>
    <row r="106" spans="1:7" ht="30">
      <c r="A106" s="106" t="s">
        <v>5</v>
      </c>
      <c r="B106" s="11" t="s">
        <v>151</v>
      </c>
      <c r="C106" s="11" t="s">
        <v>116</v>
      </c>
      <c r="D106" s="11" t="s">
        <v>6</v>
      </c>
      <c r="E106" s="78">
        <v>1283.5</v>
      </c>
      <c r="F106" s="43">
        <v>1309.9</v>
      </c>
      <c r="G106" s="107">
        <v>1327.9</v>
      </c>
    </row>
    <row r="107" spans="1:7" ht="15">
      <c r="A107" s="124" t="s">
        <v>127</v>
      </c>
      <c r="B107" s="17" t="s">
        <v>151</v>
      </c>
      <c r="C107" s="10" t="s">
        <v>126</v>
      </c>
      <c r="D107" s="17"/>
      <c r="E107" s="52">
        <f>E108</f>
        <v>10</v>
      </c>
      <c r="F107" s="52">
        <f>F108</f>
        <v>0</v>
      </c>
      <c r="G107" s="133">
        <f>G108</f>
        <v>0</v>
      </c>
    </row>
    <row r="108" spans="1:7" ht="30">
      <c r="A108" s="106" t="s">
        <v>5</v>
      </c>
      <c r="B108" s="11" t="s">
        <v>151</v>
      </c>
      <c r="C108" s="11" t="s">
        <v>126</v>
      </c>
      <c r="D108" s="11" t="s">
        <v>6</v>
      </c>
      <c r="E108" s="78">
        <v>10</v>
      </c>
      <c r="F108" s="43">
        <v>0</v>
      </c>
      <c r="G108" s="107">
        <v>0</v>
      </c>
    </row>
    <row r="109" spans="1:7" ht="15.75">
      <c r="A109" s="128" t="s">
        <v>40</v>
      </c>
      <c r="B109" s="19" t="s">
        <v>50</v>
      </c>
      <c r="C109" s="19"/>
      <c r="D109" s="19"/>
      <c r="E109" s="53">
        <f aca="true" t="shared" si="17" ref="E109:F111">E110</f>
        <v>0</v>
      </c>
      <c r="F109" s="53">
        <f t="shared" si="17"/>
        <v>528.7</v>
      </c>
      <c r="G109" s="134">
        <f>G110</f>
        <v>1583.8</v>
      </c>
    </row>
    <row r="110" spans="1:7" ht="15">
      <c r="A110" s="132" t="s">
        <v>174</v>
      </c>
      <c r="B110" s="12" t="s">
        <v>175</v>
      </c>
      <c r="C110" s="12"/>
      <c r="D110" s="12"/>
      <c r="E110" s="41">
        <f t="shared" si="17"/>
        <v>0</v>
      </c>
      <c r="F110" s="41">
        <f t="shared" si="17"/>
        <v>528.7</v>
      </c>
      <c r="G110" s="103">
        <f>G111</f>
        <v>1583.8</v>
      </c>
    </row>
    <row r="111" spans="1:7" ht="45">
      <c r="A111" s="124" t="s">
        <v>125</v>
      </c>
      <c r="B111" s="10" t="s">
        <v>175</v>
      </c>
      <c r="C111" s="10" t="s">
        <v>124</v>
      </c>
      <c r="D111" s="10"/>
      <c r="E111" s="42">
        <f t="shared" si="17"/>
        <v>0</v>
      </c>
      <c r="F111" s="42">
        <f t="shared" si="17"/>
        <v>528.7</v>
      </c>
      <c r="G111" s="105">
        <f>G112</f>
        <v>1583.8</v>
      </c>
    </row>
    <row r="112" spans="1:7" ht="30">
      <c r="A112" s="135" t="s">
        <v>5</v>
      </c>
      <c r="B112" s="25" t="s">
        <v>175</v>
      </c>
      <c r="C112" s="25" t="s">
        <v>124</v>
      </c>
      <c r="D112" s="25" t="s">
        <v>6</v>
      </c>
      <c r="E112" s="54">
        <v>0</v>
      </c>
      <c r="F112" s="54">
        <v>528.7</v>
      </c>
      <c r="G112" s="122">
        <v>1583.8</v>
      </c>
    </row>
    <row r="113" spans="1:7" ht="15.75">
      <c r="A113" s="136" t="s">
        <v>152</v>
      </c>
      <c r="B113" s="19" t="s">
        <v>112</v>
      </c>
      <c r="C113" s="5"/>
      <c r="D113" s="5"/>
      <c r="E113" s="39">
        <f aca="true" t="shared" si="18" ref="E113:F115">E114</f>
        <v>3.5</v>
      </c>
      <c r="F113" s="39">
        <f t="shared" si="18"/>
        <v>3.5</v>
      </c>
      <c r="G113" s="100">
        <f>G114</f>
        <v>3.5</v>
      </c>
    </row>
    <row r="114" spans="1:7" ht="30.75">
      <c r="A114" s="137" t="s">
        <v>113</v>
      </c>
      <c r="B114" s="9" t="s">
        <v>111</v>
      </c>
      <c r="C114" s="37"/>
      <c r="D114" s="37"/>
      <c r="E114" s="55">
        <f t="shared" si="18"/>
        <v>3.5</v>
      </c>
      <c r="F114" s="55">
        <f t="shared" si="18"/>
        <v>3.5</v>
      </c>
      <c r="G114" s="138">
        <f>G115</f>
        <v>3.5</v>
      </c>
    </row>
    <row r="115" spans="1:7" ht="15">
      <c r="A115" s="104" t="s">
        <v>119</v>
      </c>
      <c r="B115" s="10" t="s">
        <v>111</v>
      </c>
      <c r="C115" s="10" t="s">
        <v>116</v>
      </c>
      <c r="D115" s="10"/>
      <c r="E115" s="42">
        <f t="shared" si="18"/>
        <v>3.5</v>
      </c>
      <c r="F115" s="42">
        <f t="shared" si="18"/>
        <v>3.5</v>
      </c>
      <c r="G115" s="105">
        <f>G116</f>
        <v>3.5</v>
      </c>
    </row>
    <row r="116" spans="1:7" ht="30">
      <c r="A116" s="139" t="s">
        <v>5</v>
      </c>
      <c r="B116" s="13" t="s">
        <v>111</v>
      </c>
      <c r="C116" s="25" t="s">
        <v>116</v>
      </c>
      <c r="D116" s="13" t="s">
        <v>6</v>
      </c>
      <c r="E116" s="56">
        <v>3.5</v>
      </c>
      <c r="F116" s="56">
        <v>3.5</v>
      </c>
      <c r="G116" s="140">
        <v>3.5</v>
      </c>
    </row>
    <row r="117" spans="1:7" ht="45.75">
      <c r="A117" s="94" t="s">
        <v>234</v>
      </c>
      <c r="B117" s="5" t="s">
        <v>231</v>
      </c>
      <c r="C117" s="5"/>
      <c r="D117" s="5"/>
      <c r="E117" s="39">
        <f>E118</f>
        <v>463.2</v>
      </c>
      <c r="F117" s="39">
        <f>F118</f>
        <v>0</v>
      </c>
      <c r="G117" s="39">
        <f>G118</f>
        <v>0</v>
      </c>
    </row>
    <row r="118" spans="1:7" ht="15.75">
      <c r="A118" s="90" t="s">
        <v>179</v>
      </c>
      <c r="B118" s="5" t="s">
        <v>232</v>
      </c>
      <c r="C118" s="5"/>
      <c r="D118" s="5"/>
      <c r="E118" s="39">
        <f>E119+E123</f>
        <v>463.2</v>
      </c>
      <c r="F118" s="39">
        <f>F119+F123</f>
        <v>0</v>
      </c>
      <c r="G118" s="39">
        <f>G119+G123</f>
        <v>0</v>
      </c>
    </row>
    <row r="119" spans="1:7" ht="30.75" hidden="1">
      <c r="A119" s="87" t="s">
        <v>235</v>
      </c>
      <c r="B119" s="5" t="s">
        <v>233</v>
      </c>
      <c r="C119" s="3"/>
      <c r="D119" s="3"/>
      <c r="E119" s="48">
        <f>E120</f>
        <v>0</v>
      </c>
      <c r="F119" s="48">
        <f>F120</f>
        <v>0</v>
      </c>
      <c r="G119" s="48">
        <f>G120</f>
        <v>0</v>
      </c>
    </row>
    <row r="120" spans="1:7" ht="15.75" hidden="1">
      <c r="A120" s="95" t="s">
        <v>117</v>
      </c>
      <c r="B120" s="21" t="s">
        <v>236</v>
      </c>
      <c r="C120" s="89"/>
      <c r="D120" s="89"/>
      <c r="E120" s="60">
        <f aca="true" t="shared" si="19" ref="E120:G121">E121</f>
        <v>0</v>
      </c>
      <c r="F120" s="60">
        <f t="shared" si="19"/>
        <v>0</v>
      </c>
      <c r="G120" s="146">
        <f t="shared" si="19"/>
        <v>0</v>
      </c>
    </row>
    <row r="121" spans="1:7" ht="15" hidden="1">
      <c r="A121" s="104" t="s">
        <v>119</v>
      </c>
      <c r="B121" s="21" t="s">
        <v>236</v>
      </c>
      <c r="C121" s="10" t="s">
        <v>116</v>
      </c>
      <c r="D121" s="10"/>
      <c r="E121" s="42">
        <f t="shared" si="19"/>
        <v>0</v>
      </c>
      <c r="F121" s="42">
        <f t="shared" si="19"/>
        <v>0</v>
      </c>
      <c r="G121" s="105">
        <f t="shared" si="19"/>
        <v>0</v>
      </c>
    </row>
    <row r="122" spans="1:7" ht="15" hidden="1">
      <c r="A122" s="106" t="s">
        <v>21</v>
      </c>
      <c r="B122" s="21" t="s">
        <v>236</v>
      </c>
      <c r="C122" s="11" t="s">
        <v>116</v>
      </c>
      <c r="D122" s="11" t="s">
        <v>22</v>
      </c>
      <c r="E122" s="43">
        <v>0</v>
      </c>
      <c r="F122" s="43">
        <v>0</v>
      </c>
      <c r="G122" s="107">
        <v>0</v>
      </c>
    </row>
    <row r="123" spans="1:7" ht="30.75">
      <c r="A123" s="193" t="s">
        <v>270</v>
      </c>
      <c r="B123" s="5" t="s">
        <v>233</v>
      </c>
      <c r="C123" s="3"/>
      <c r="D123" s="3"/>
      <c r="E123" s="48">
        <f>E124</f>
        <v>463.2</v>
      </c>
      <c r="F123" s="48">
        <f>F124</f>
        <v>0</v>
      </c>
      <c r="G123" s="48">
        <f>G124</f>
        <v>0</v>
      </c>
    </row>
    <row r="124" spans="1:7" ht="15.75">
      <c r="A124" s="199" t="s">
        <v>117</v>
      </c>
      <c r="B124" s="21" t="s">
        <v>236</v>
      </c>
      <c r="C124" s="89"/>
      <c r="D124" s="89"/>
      <c r="E124" s="60">
        <f aca="true" t="shared" si="20" ref="E124:G125">E125</f>
        <v>463.2</v>
      </c>
      <c r="F124" s="60">
        <f t="shared" si="20"/>
        <v>0</v>
      </c>
      <c r="G124" s="146">
        <f t="shared" si="20"/>
        <v>0</v>
      </c>
    </row>
    <row r="125" spans="1:7" ht="15">
      <c r="A125" s="104" t="s">
        <v>119</v>
      </c>
      <c r="B125" s="21" t="s">
        <v>236</v>
      </c>
      <c r="C125" s="10" t="s">
        <v>116</v>
      </c>
      <c r="D125" s="10"/>
      <c r="E125" s="42">
        <f t="shared" si="20"/>
        <v>463.2</v>
      </c>
      <c r="F125" s="42">
        <f t="shared" si="20"/>
        <v>0</v>
      </c>
      <c r="G125" s="105">
        <f t="shared" si="20"/>
        <v>0</v>
      </c>
    </row>
    <row r="126" spans="1:7" ht="15">
      <c r="A126" s="106" t="s">
        <v>21</v>
      </c>
      <c r="B126" s="21" t="s">
        <v>236</v>
      </c>
      <c r="C126" s="11" t="s">
        <v>116</v>
      </c>
      <c r="D126" s="11" t="s">
        <v>22</v>
      </c>
      <c r="E126" s="43">
        <v>463.2</v>
      </c>
      <c r="F126" s="43">
        <v>0</v>
      </c>
      <c r="G126" s="107">
        <v>0</v>
      </c>
    </row>
    <row r="127" spans="1:7" ht="45.75">
      <c r="A127" s="91" t="s">
        <v>109</v>
      </c>
      <c r="B127" s="5" t="s">
        <v>110</v>
      </c>
      <c r="C127" s="5"/>
      <c r="D127" s="5"/>
      <c r="E127" s="39">
        <f>E128+E148</f>
        <v>13762.099999999999</v>
      </c>
      <c r="F127" s="39">
        <f>F128+F148</f>
        <v>12614.3</v>
      </c>
      <c r="G127" s="100">
        <f>G128+G148</f>
        <v>12629.5</v>
      </c>
    </row>
    <row r="128" spans="1:7" ht="15.75">
      <c r="A128" s="141" t="s">
        <v>155</v>
      </c>
      <c r="B128" s="5" t="s">
        <v>158</v>
      </c>
      <c r="C128" s="5"/>
      <c r="D128" s="5"/>
      <c r="E128" s="39">
        <f>E129+E140+E144</f>
        <v>13762.099999999999</v>
      </c>
      <c r="F128" s="39">
        <f>F129+F140+F144</f>
        <v>12614.3</v>
      </c>
      <c r="G128" s="100">
        <f>G129+G140+G144</f>
        <v>12629.5</v>
      </c>
    </row>
    <row r="129" spans="1:7" ht="15.75">
      <c r="A129" s="141" t="s">
        <v>156</v>
      </c>
      <c r="B129" s="5" t="s">
        <v>153</v>
      </c>
      <c r="C129" s="3"/>
      <c r="D129" s="3"/>
      <c r="E129" s="48">
        <f>E130+E137</f>
        <v>13432.099999999999</v>
      </c>
      <c r="F129" s="48">
        <f>F130+F137</f>
        <v>12369.3</v>
      </c>
      <c r="G129" s="120">
        <f>G130+G137</f>
        <v>12384.5</v>
      </c>
    </row>
    <row r="130" spans="1:7" ht="15.75">
      <c r="A130" s="130" t="s">
        <v>157</v>
      </c>
      <c r="B130" s="12" t="s">
        <v>154</v>
      </c>
      <c r="C130" s="27"/>
      <c r="D130" s="17"/>
      <c r="E130" s="41">
        <f>E131+E133+E135</f>
        <v>10543.9</v>
      </c>
      <c r="F130" s="41">
        <f>F131+F133+F135</f>
        <v>9481.1</v>
      </c>
      <c r="G130" s="103">
        <f>G131+G133+G135</f>
        <v>9496.300000000001</v>
      </c>
    </row>
    <row r="131" spans="1:7" ht="45">
      <c r="A131" s="104" t="s">
        <v>125</v>
      </c>
      <c r="B131" s="10" t="s">
        <v>154</v>
      </c>
      <c r="C131" s="10" t="s">
        <v>124</v>
      </c>
      <c r="D131" s="10"/>
      <c r="E131" s="42">
        <f>E132</f>
        <v>8054.2</v>
      </c>
      <c r="F131" s="42">
        <f>F132</f>
        <v>7154</v>
      </c>
      <c r="G131" s="105">
        <f>G132</f>
        <v>7154</v>
      </c>
    </row>
    <row r="132" spans="1:7" ht="15">
      <c r="A132" s="106" t="s">
        <v>23</v>
      </c>
      <c r="B132" s="11" t="s">
        <v>154</v>
      </c>
      <c r="C132" s="11" t="s">
        <v>124</v>
      </c>
      <c r="D132" s="11" t="s">
        <v>24</v>
      </c>
      <c r="E132" s="43">
        <v>8054.2</v>
      </c>
      <c r="F132" s="43">
        <v>7154</v>
      </c>
      <c r="G132" s="107">
        <v>7154</v>
      </c>
    </row>
    <row r="133" spans="1:7" ht="15">
      <c r="A133" s="104" t="s">
        <v>119</v>
      </c>
      <c r="B133" s="10" t="s">
        <v>154</v>
      </c>
      <c r="C133" s="10" t="s">
        <v>116</v>
      </c>
      <c r="D133" s="10"/>
      <c r="E133" s="42">
        <f>E134</f>
        <v>2463.8</v>
      </c>
      <c r="F133" s="42">
        <f>F134</f>
        <v>2304.4</v>
      </c>
      <c r="G133" s="105">
        <f>G134</f>
        <v>2322.2</v>
      </c>
    </row>
    <row r="134" spans="1:7" ht="15">
      <c r="A134" s="106" t="s">
        <v>23</v>
      </c>
      <c r="B134" s="11" t="s">
        <v>154</v>
      </c>
      <c r="C134" s="11" t="s">
        <v>116</v>
      </c>
      <c r="D134" s="11" t="s">
        <v>24</v>
      </c>
      <c r="E134" s="43">
        <v>2463.8</v>
      </c>
      <c r="F134" s="43">
        <v>2304.4</v>
      </c>
      <c r="G134" s="107">
        <v>2322.2</v>
      </c>
    </row>
    <row r="135" spans="1:7" ht="15">
      <c r="A135" s="142" t="s">
        <v>127</v>
      </c>
      <c r="B135" s="10" t="s">
        <v>154</v>
      </c>
      <c r="C135" s="10" t="s">
        <v>126</v>
      </c>
      <c r="D135" s="10"/>
      <c r="E135" s="42">
        <f>E136</f>
        <v>25.9</v>
      </c>
      <c r="F135" s="42">
        <f>F136</f>
        <v>22.7</v>
      </c>
      <c r="G135" s="105">
        <f>G136</f>
        <v>20.1</v>
      </c>
    </row>
    <row r="136" spans="1:7" ht="15">
      <c r="A136" s="106" t="s">
        <v>23</v>
      </c>
      <c r="B136" s="11" t="s">
        <v>154</v>
      </c>
      <c r="C136" s="11" t="s">
        <v>126</v>
      </c>
      <c r="D136" s="11" t="s">
        <v>24</v>
      </c>
      <c r="E136" s="43">
        <v>25.9</v>
      </c>
      <c r="F136" s="43">
        <v>22.7</v>
      </c>
      <c r="G136" s="107">
        <v>20.1</v>
      </c>
    </row>
    <row r="137" spans="1:7" ht="67.5" customHeight="1">
      <c r="A137" s="143" t="s">
        <v>139</v>
      </c>
      <c r="B137" s="10" t="s">
        <v>159</v>
      </c>
      <c r="C137" s="25"/>
      <c r="D137" s="25"/>
      <c r="E137" s="54">
        <f aca="true" t="shared" si="21" ref="E137:G138">E138</f>
        <v>2888.2</v>
      </c>
      <c r="F137" s="54">
        <f t="shared" si="21"/>
        <v>2888.2</v>
      </c>
      <c r="G137" s="122">
        <f t="shared" si="21"/>
        <v>2888.2</v>
      </c>
    </row>
    <row r="138" spans="1:7" ht="45">
      <c r="A138" s="104" t="s">
        <v>125</v>
      </c>
      <c r="B138" s="10" t="s">
        <v>159</v>
      </c>
      <c r="C138" s="10" t="s">
        <v>124</v>
      </c>
      <c r="D138" s="10"/>
      <c r="E138" s="42">
        <f t="shared" si="21"/>
        <v>2888.2</v>
      </c>
      <c r="F138" s="42">
        <f t="shared" si="21"/>
        <v>2888.2</v>
      </c>
      <c r="G138" s="105">
        <f t="shared" si="21"/>
        <v>2888.2</v>
      </c>
    </row>
    <row r="139" spans="1:7" ht="15">
      <c r="A139" s="106" t="s">
        <v>23</v>
      </c>
      <c r="B139" s="11" t="s">
        <v>159</v>
      </c>
      <c r="C139" s="11" t="s">
        <v>124</v>
      </c>
      <c r="D139" s="11" t="s">
        <v>24</v>
      </c>
      <c r="E139" s="43">
        <v>2888.2</v>
      </c>
      <c r="F139" s="43">
        <v>2888.2</v>
      </c>
      <c r="G139" s="107">
        <v>2888.2</v>
      </c>
    </row>
    <row r="140" spans="1:7" ht="15.75">
      <c r="A140" s="144" t="s">
        <v>167</v>
      </c>
      <c r="B140" s="5" t="s">
        <v>165</v>
      </c>
      <c r="C140" s="5"/>
      <c r="D140" s="5"/>
      <c r="E140" s="39">
        <f>E141</f>
        <v>205</v>
      </c>
      <c r="F140" s="39">
        <f>F141</f>
        <v>170</v>
      </c>
      <c r="G140" s="100">
        <f>G141</f>
        <v>170</v>
      </c>
    </row>
    <row r="141" spans="1:7" ht="15.75">
      <c r="A141" s="145" t="s">
        <v>168</v>
      </c>
      <c r="B141" s="21" t="s">
        <v>166</v>
      </c>
      <c r="C141" s="89"/>
      <c r="D141" s="89"/>
      <c r="E141" s="60">
        <f aca="true" t="shared" si="22" ref="E141:G142">E142</f>
        <v>205</v>
      </c>
      <c r="F141" s="60">
        <f t="shared" si="22"/>
        <v>170</v>
      </c>
      <c r="G141" s="146">
        <f t="shared" si="22"/>
        <v>170</v>
      </c>
    </row>
    <row r="142" spans="1:7" ht="15">
      <c r="A142" s="104" t="s">
        <v>119</v>
      </c>
      <c r="B142" s="14" t="s">
        <v>166</v>
      </c>
      <c r="C142" s="10" t="s">
        <v>116</v>
      </c>
      <c r="D142" s="10"/>
      <c r="E142" s="42">
        <f t="shared" si="22"/>
        <v>205</v>
      </c>
      <c r="F142" s="42">
        <f t="shared" si="22"/>
        <v>170</v>
      </c>
      <c r="G142" s="105">
        <f t="shared" si="22"/>
        <v>170</v>
      </c>
    </row>
    <row r="143" spans="1:7" ht="15">
      <c r="A143" s="106" t="s">
        <v>31</v>
      </c>
      <c r="B143" s="15" t="s">
        <v>166</v>
      </c>
      <c r="C143" s="11" t="s">
        <v>116</v>
      </c>
      <c r="D143" s="11" t="s">
        <v>32</v>
      </c>
      <c r="E143" s="43">
        <v>205</v>
      </c>
      <c r="F143" s="43">
        <v>170</v>
      </c>
      <c r="G143" s="107">
        <v>170</v>
      </c>
    </row>
    <row r="144" spans="1:7" ht="15.75">
      <c r="A144" s="147" t="s">
        <v>171</v>
      </c>
      <c r="B144" s="5" t="s">
        <v>169</v>
      </c>
      <c r="C144" s="3"/>
      <c r="D144" s="3"/>
      <c r="E144" s="48">
        <f aca="true" t="shared" si="23" ref="E144:F146">E145</f>
        <v>125</v>
      </c>
      <c r="F144" s="48">
        <f t="shared" si="23"/>
        <v>75</v>
      </c>
      <c r="G144" s="120">
        <f>G145</f>
        <v>75</v>
      </c>
    </row>
    <row r="145" spans="1:7" ht="30.75">
      <c r="A145" s="145" t="s">
        <v>172</v>
      </c>
      <c r="B145" s="12" t="s">
        <v>170</v>
      </c>
      <c r="C145" s="27"/>
      <c r="D145" s="17"/>
      <c r="E145" s="41">
        <f t="shared" si="23"/>
        <v>125</v>
      </c>
      <c r="F145" s="41">
        <f t="shared" si="23"/>
        <v>75</v>
      </c>
      <c r="G145" s="103">
        <f>G146</f>
        <v>75</v>
      </c>
    </row>
    <row r="146" spans="1:7" ht="15">
      <c r="A146" s="104" t="s">
        <v>119</v>
      </c>
      <c r="B146" s="10" t="s">
        <v>170</v>
      </c>
      <c r="C146" s="10" t="s">
        <v>116</v>
      </c>
      <c r="D146" s="10"/>
      <c r="E146" s="42">
        <f t="shared" si="23"/>
        <v>125</v>
      </c>
      <c r="F146" s="42">
        <f t="shared" si="23"/>
        <v>75</v>
      </c>
      <c r="G146" s="105">
        <f>G147</f>
        <v>75</v>
      </c>
    </row>
    <row r="147" spans="1:7" ht="15">
      <c r="A147" s="148" t="s">
        <v>34</v>
      </c>
      <c r="B147" s="11" t="s">
        <v>170</v>
      </c>
      <c r="C147" s="11" t="s">
        <v>116</v>
      </c>
      <c r="D147" s="11" t="s">
        <v>33</v>
      </c>
      <c r="E147" s="43">
        <v>125</v>
      </c>
      <c r="F147" s="43">
        <v>75</v>
      </c>
      <c r="G147" s="107">
        <v>75</v>
      </c>
    </row>
    <row r="148" spans="1:7" ht="15.75" hidden="1">
      <c r="A148" s="108" t="s">
        <v>160</v>
      </c>
      <c r="B148" s="5" t="s">
        <v>162</v>
      </c>
      <c r="C148" s="88"/>
      <c r="D148" s="88"/>
      <c r="E148" s="40">
        <f>E149</f>
        <v>0</v>
      </c>
      <c r="F148" s="40">
        <f aca="true" t="shared" si="24" ref="F148:G151">F149</f>
        <v>0</v>
      </c>
      <c r="G148" s="101">
        <f t="shared" si="24"/>
        <v>0</v>
      </c>
    </row>
    <row r="149" spans="1:7" ht="30.75" hidden="1">
      <c r="A149" s="108" t="s">
        <v>161</v>
      </c>
      <c r="B149" s="5" t="s">
        <v>163</v>
      </c>
      <c r="C149" s="88"/>
      <c r="D149" s="88"/>
      <c r="E149" s="40">
        <f>E150</f>
        <v>0</v>
      </c>
      <c r="F149" s="40">
        <f t="shared" si="24"/>
        <v>0</v>
      </c>
      <c r="G149" s="101">
        <f t="shared" si="24"/>
        <v>0</v>
      </c>
    </row>
    <row r="150" spans="1:7" ht="30" hidden="1">
      <c r="A150" s="109" t="s">
        <v>146</v>
      </c>
      <c r="B150" s="17" t="s">
        <v>164</v>
      </c>
      <c r="C150" s="17"/>
      <c r="D150" s="17"/>
      <c r="E150" s="52">
        <f>E151</f>
        <v>0</v>
      </c>
      <c r="F150" s="52">
        <f t="shared" si="24"/>
        <v>0</v>
      </c>
      <c r="G150" s="133">
        <f t="shared" si="24"/>
        <v>0</v>
      </c>
    </row>
    <row r="151" spans="1:7" ht="15" hidden="1">
      <c r="A151" s="117" t="s">
        <v>119</v>
      </c>
      <c r="B151" s="10" t="s">
        <v>164</v>
      </c>
      <c r="C151" s="10" t="s">
        <v>116</v>
      </c>
      <c r="D151" s="10"/>
      <c r="E151" s="42">
        <f>E152</f>
        <v>0</v>
      </c>
      <c r="F151" s="42">
        <f t="shared" si="24"/>
        <v>0</v>
      </c>
      <c r="G151" s="105">
        <f t="shared" si="24"/>
        <v>0</v>
      </c>
    </row>
    <row r="152" spans="1:7" ht="15" hidden="1">
      <c r="A152" s="106" t="s">
        <v>23</v>
      </c>
      <c r="B152" s="11" t="s">
        <v>164</v>
      </c>
      <c r="C152" s="11" t="s">
        <v>116</v>
      </c>
      <c r="D152" s="11" t="s">
        <v>24</v>
      </c>
      <c r="E152" s="43"/>
      <c r="F152" s="43">
        <v>0</v>
      </c>
      <c r="G152" s="107">
        <v>0</v>
      </c>
    </row>
    <row r="153" spans="1:7" ht="45.75">
      <c r="A153" s="91" t="s">
        <v>91</v>
      </c>
      <c r="B153" s="6" t="s">
        <v>92</v>
      </c>
      <c r="C153" s="28"/>
      <c r="D153" s="28"/>
      <c r="E153" s="39">
        <f aca="true" t="shared" si="25" ref="E153:G157">E154</f>
        <v>10</v>
      </c>
      <c r="F153" s="39">
        <f t="shared" si="25"/>
        <v>0</v>
      </c>
      <c r="G153" s="100">
        <f t="shared" si="25"/>
        <v>0</v>
      </c>
    </row>
    <row r="154" spans="1:7" ht="15.75">
      <c r="A154" s="91" t="s">
        <v>191</v>
      </c>
      <c r="B154" s="6" t="s">
        <v>193</v>
      </c>
      <c r="C154" s="28"/>
      <c r="D154" s="28"/>
      <c r="E154" s="39">
        <f t="shared" si="25"/>
        <v>10</v>
      </c>
      <c r="F154" s="39">
        <f t="shared" si="25"/>
        <v>0</v>
      </c>
      <c r="G154" s="100">
        <f t="shared" si="25"/>
        <v>0</v>
      </c>
    </row>
    <row r="155" spans="1:7" ht="30.75">
      <c r="A155" s="91" t="s">
        <v>196</v>
      </c>
      <c r="B155" s="6" t="s">
        <v>194</v>
      </c>
      <c r="C155" s="28"/>
      <c r="D155" s="28"/>
      <c r="E155" s="39">
        <f t="shared" si="25"/>
        <v>10</v>
      </c>
      <c r="F155" s="39">
        <f t="shared" si="25"/>
        <v>0</v>
      </c>
      <c r="G155" s="100">
        <f>G156</f>
        <v>0</v>
      </c>
    </row>
    <row r="156" spans="1:7" ht="15">
      <c r="A156" s="93" t="s">
        <v>197</v>
      </c>
      <c r="B156" s="21" t="s">
        <v>195</v>
      </c>
      <c r="C156" s="17"/>
      <c r="D156" s="17"/>
      <c r="E156" s="52">
        <f t="shared" si="25"/>
        <v>10</v>
      </c>
      <c r="F156" s="52">
        <f t="shared" si="25"/>
        <v>0</v>
      </c>
      <c r="G156" s="133">
        <f>G157</f>
        <v>0</v>
      </c>
    </row>
    <row r="157" spans="1:7" ht="15">
      <c r="A157" s="104" t="s">
        <v>119</v>
      </c>
      <c r="B157" s="14" t="s">
        <v>195</v>
      </c>
      <c r="C157" s="10" t="s">
        <v>116</v>
      </c>
      <c r="D157" s="10"/>
      <c r="E157" s="42">
        <f t="shared" si="25"/>
        <v>10</v>
      </c>
      <c r="F157" s="42">
        <f t="shared" si="25"/>
        <v>0</v>
      </c>
      <c r="G157" s="105">
        <f>G158</f>
        <v>0</v>
      </c>
    </row>
    <row r="158" spans="1:7" ht="30">
      <c r="A158" s="106" t="s">
        <v>138</v>
      </c>
      <c r="B158" s="15" t="s">
        <v>195</v>
      </c>
      <c r="C158" s="11" t="s">
        <v>116</v>
      </c>
      <c r="D158" s="11" t="s">
        <v>12</v>
      </c>
      <c r="E158" s="43">
        <v>10</v>
      </c>
      <c r="F158" s="43">
        <v>0</v>
      </c>
      <c r="G158" s="107">
        <v>0</v>
      </c>
    </row>
    <row r="159" spans="1:7" ht="15.75">
      <c r="A159" s="149" t="s">
        <v>77</v>
      </c>
      <c r="B159" s="8" t="s">
        <v>76</v>
      </c>
      <c r="C159" s="13"/>
      <c r="D159" s="13"/>
      <c r="E159" s="44">
        <f>E160</f>
        <v>25917.499999999996</v>
      </c>
      <c r="F159" s="44">
        <f>F160</f>
        <v>20760.499999999996</v>
      </c>
      <c r="G159" s="150">
        <f>G160</f>
        <v>22646</v>
      </c>
    </row>
    <row r="160" spans="1:8" ht="15">
      <c r="A160" s="123" t="s">
        <v>41</v>
      </c>
      <c r="B160" s="6" t="s">
        <v>75</v>
      </c>
      <c r="C160" s="7"/>
      <c r="D160" s="6"/>
      <c r="E160" s="58">
        <f>+E168+E174+E180+E186+E192+E195+E198+E201+E204+E215+E220+E226+E231+E237+E245+E248+E256+E242+E161+E177+E212+E189+E251+E171+E234+E223+E209+E183</f>
        <v>25917.499999999996</v>
      </c>
      <c r="F160" s="58">
        <f>+F168+F174+F180+F186+F192+F195+F198+F201+F204+F215+F220+F226+F231+F237+F245+F248+F256+F242+F161+F177+F212+F189+F251+F171+F234+F223</f>
        <v>20760.499999999996</v>
      </c>
      <c r="G160" s="58">
        <f>+G168+G174+G180+G186+G192+G195+G198+G201+G204+G215+G220+G226+G231+G237+G245+G248+G256+G242+G161+G177+G212+G189+G251+G171+G234+G223</f>
        <v>22646</v>
      </c>
      <c r="H160" s="35"/>
    </row>
    <row r="161" spans="1:8" ht="15">
      <c r="A161" s="132" t="s">
        <v>157</v>
      </c>
      <c r="B161" s="12" t="s">
        <v>181</v>
      </c>
      <c r="C161" s="21"/>
      <c r="D161" s="12"/>
      <c r="E161" s="41">
        <f>E162+E164+E166</f>
        <v>12633.8</v>
      </c>
      <c r="F161" s="41">
        <f>F162+F164+F166</f>
        <v>12937.699999999999</v>
      </c>
      <c r="G161" s="103">
        <f>G162+G164+G166</f>
        <v>12937.699999999999</v>
      </c>
      <c r="H161" s="35"/>
    </row>
    <row r="162" spans="1:8" ht="45">
      <c r="A162" s="104" t="s">
        <v>125</v>
      </c>
      <c r="B162" s="14" t="s">
        <v>181</v>
      </c>
      <c r="C162" s="14" t="s">
        <v>124</v>
      </c>
      <c r="D162" s="14"/>
      <c r="E162" s="45">
        <f>E163</f>
        <v>12013.8</v>
      </c>
      <c r="F162" s="45">
        <f>F163</f>
        <v>12562.8</v>
      </c>
      <c r="G162" s="112">
        <f>G163</f>
        <v>12562.8</v>
      </c>
      <c r="H162" s="35"/>
    </row>
    <row r="163" spans="1:7" ht="15">
      <c r="A163" s="106" t="s">
        <v>48</v>
      </c>
      <c r="B163" s="15" t="s">
        <v>181</v>
      </c>
      <c r="C163" s="15" t="s">
        <v>124</v>
      </c>
      <c r="D163" s="15" t="s">
        <v>47</v>
      </c>
      <c r="E163" s="59">
        <v>12013.8</v>
      </c>
      <c r="F163" s="59">
        <v>12562.8</v>
      </c>
      <c r="G163" s="151">
        <v>12562.8</v>
      </c>
    </row>
    <row r="164" spans="1:7" ht="15">
      <c r="A164" s="104" t="s">
        <v>119</v>
      </c>
      <c r="B164" s="21" t="s">
        <v>181</v>
      </c>
      <c r="C164" s="10" t="s">
        <v>116</v>
      </c>
      <c r="D164" s="21"/>
      <c r="E164" s="60">
        <f>E165</f>
        <v>618</v>
      </c>
      <c r="F164" s="60">
        <f>F165</f>
        <v>372.9</v>
      </c>
      <c r="G164" s="146">
        <f>G165</f>
        <v>372.9</v>
      </c>
    </row>
    <row r="165" spans="1:7" ht="15">
      <c r="A165" s="106" t="s">
        <v>48</v>
      </c>
      <c r="B165" s="15" t="s">
        <v>181</v>
      </c>
      <c r="C165" s="11" t="s">
        <v>116</v>
      </c>
      <c r="D165" s="15" t="s">
        <v>47</v>
      </c>
      <c r="E165" s="59">
        <v>618</v>
      </c>
      <c r="F165" s="59">
        <v>372.9</v>
      </c>
      <c r="G165" s="151">
        <v>372.9</v>
      </c>
    </row>
    <row r="166" spans="1:7" ht="15">
      <c r="A166" s="142" t="s">
        <v>127</v>
      </c>
      <c r="B166" s="21" t="s">
        <v>181</v>
      </c>
      <c r="C166" s="21" t="s">
        <v>126</v>
      </c>
      <c r="D166" s="21"/>
      <c r="E166" s="60">
        <f>E167</f>
        <v>2</v>
      </c>
      <c r="F166" s="60">
        <f>F167</f>
        <v>2</v>
      </c>
      <c r="G166" s="146">
        <f>G167</f>
        <v>2</v>
      </c>
    </row>
    <row r="167" spans="1:7" ht="15">
      <c r="A167" s="106" t="s">
        <v>48</v>
      </c>
      <c r="B167" s="15" t="s">
        <v>181</v>
      </c>
      <c r="C167" s="15" t="s">
        <v>126</v>
      </c>
      <c r="D167" s="15" t="s">
        <v>47</v>
      </c>
      <c r="E167" s="59">
        <v>2</v>
      </c>
      <c r="F167" s="59">
        <v>2</v>
      </c>
      <c r="G167" s="151">
        <v>2</v>
      </c>
    </row>
    <row r="168" spans="1:7" ht="15">
      <c r="A168" s="132" t="s">
        <v>78</v>
      </c>
      <c r="B168" s="12" t="s">
        <v>79</v>
      </c>
      <c r="C168" s="12"/>
      <c r="D168" s="12"/>
      <c r="E168" s="61">
        <f aca="true" t="shared" si="26" ref="E168:G169">E169</f>
        <v>555.3</v>
      </c>
      <c r="F168" s="61">
        <f t="shared" si="26"/>
        <v>589.1</v>
      </c>
      <c r="G168" s="152">
        <f t="shared" si="26"/>
        <v>612.7</v>
      </c>
    </row>
    <row r="169" spans="1:7" ht="15">
      <c r="A169" s="124" t="s">
        <v>131</v>
      </c>
      <c r="B169" s="22" t="s">
        <v>79</v>
      </c>
      <c r="C169" s="10" t="s">
        <v>130</v>
      </c>
      <c r="D169" s="22"/>
      <c r="E169" s="62">
        <f t="shared" si="26"/>
        <v>555.3</v>
      </c>
      <c r="F169" s="62">
        <f t="shared" si="26"/>
        <v>589.1</v>
      </c>
      <c r="G169" s="153">
        <f t="shared" si="26"/>
        <v>612.7</v>
      </c>
    </row>
    <row r="170" spans="1:7" ht="15">
      <c r="A170" s="106" t="s">
        <v>25</v>
      </c>
      <c r="B170" s="23" t="s">
        <v>79</v>
      </c>
      <c r="C170" s="11" t="s">
        <v>130</v>
      </c>
      <c r="D170" s="23" t="s">
        <v>26</v>
      </c>
      <c r="E170" s="63">
        <v>555.3</v>
      </c>
      <c r="F170" s="63">
        <v>589.1</v>
      </c>
      <c r="G170" s="154">
        <v>612.7</v>
      </c>
    </row>
    <row r="171" spans="1:7" ht="15">
      <c r="A171" s="155" t="s">
        <v>140</v>
      </c>
      <c r="B171" s="70" t="s">
        <v>141</v>
      </c>
      <c r="C171" s="70"/>
      <c r="D171" s="70"/>
      <c r="E171" s="76">
        <f aca="true" t="shared" si="27" ref="E171:G172">E172</f>
        <v>240</v>
      </c>
      <c r="F171" s="76">
        <f t="shared" si="27"/>
        <v>0</v>
      </c>
      <c r="G171" s="156">
        <f t="shared" si="27"/>
        <v>0</v>
      </c>
    </row>
    <row r="172" spans="1:7" ht="15">
      <c r="A172" s="157" t="s">
        <v>142</v>
      </c>
      <c r="B172" s="75" t="s">
        <v>141</v>
      </c>
      <c r="C172" s="75" t="s">
        <v>143</v>
      </c>
      <c r="D172" s="75"/>
      <c r="E172" s="79">
        <f t="shared" si="27"/>
        <v>240</v>
      </c>
      <c r="F172" s="79">
        <f t="shared" si="27"/>
        <v>0</v>
      </c>
      <c r="G172" s="158">
        <f t="shared" si="27"/>
        <v>0</v>
      </c>
    </row>
    <row r="173" spans="1:7" ht="15">
      <c r="A173" s="159" t="s">
        <v>144</v>
      </c>
      <c r="B173" s="74" t="s">
        <v>141</v>
      </c>
      <c r="C173" s="74" t="s">
        <v>143</v>
      </c>
      <c r="D173" s="74" t="s">
        <v>145</v>
      </c>
      <c r="E173" s="80">
        <v>240</v>
      </c>
      <c r="F173" s="80">
        <v>0</v>
      </c>
      <c r="G173" s="160">
        <v>0</v>
      </c>
    </row>
    <row r="174" spans="1:7" ht="30">
      <c r="A174" s="132" t="s">
        <v>269</v>
      </c>
      <c r="B174" s="12" t="s">
        <v>54</v>
      </c>
      <c r="C174" s="12"/>
      <c r="D174" s="12"/>
      <c r="E174" s="64">
        <f aca="true" t="shared" si="28" ref="E174:G175">E175</f>
        <v>11.5</v>
      </c>
      <c r="F174" s="64">
        <f t="shared" si="28"/>
        <v>0</v>
      </c>
      <c r="G174" s="161">
        <f t="shared" si="28"/>
        <v>0</v>
      </c>
    </row>
    <row r="175" spans="1:7" ht="15">
      <c r="A175" s="142" t="s">
        <v>131</v>
      </c>
      <c r="B175" s="10" t="s">
        <v>54</v>
      </c>
      <c r="C175" s="10" t="s">
        <v>130</v>
      </c>
      <c r="D175" s="10"/>
      <c r="E175" s="42">
        <f t="shared" si="28"/>
        <v>11.5</v>
      </c>
      <c r="F175" s="42">
        <f t="shared" si="28"/>
        <v>0</v>
      </c>
      <c r="G175" s="105">
        <f t="shared" si="28"/>
        <v>0</v>
      </c>
    </row>
    <row r="176" spans="1:7" ht="15">
      <c r="A176" s="106" t="s">
        <v>9</v>
      </c>
      <c r="B176" s="11" t="s">
        <v>54</v>
      </c>
      <c r="C176" s="11" t="s">
        <v>130</v>
      </c>
      <c r="D176" s="11" t="s">
        <v>30</v>
      </c>
      <c r="E176" s="43">
        <v>11.5</v>
      </c>
      <c r="F176" s="43">
        <v>0</v>
      </c>
      <c r="G176" s="107">
        <v>0</v>
      </c>
    </row>
    <row r="177" spans="1:7" ht="30">
      <c r="A177" s="162" t="s">
        <v>95</v>
      </c>
      <c r="B177" s="29" t="s">
        <v>96</v>
      </c>
      <c r="C177" s="10"/>
      <c r="D177" s="10"/>
      <c r="E177" s="52">
        <f aca="true" t="shared" si="29" ref="E177:G178">E178</f>
        <v>13.8</v>
      </c>
      <c r="F177" s="52">
        <f t="shared" si="29"/>
        <v>0</v>
      </c>
      <c r="G177" s="133">
        <f t="shared" si="29"/>
        <v>0</v>
      </c>
    </row>
    <row r="178" spans="1:7" ht="15">
      <c r="A178" s="163" t="s">
        <v>131</v>
      </c>
      <c r="B178" s="31" t="s">
        <v>96</v>
      </c>
      <c r="C178" s="10" t="s">
        <v>130</v>
      </c>
      <c r="D178" s="10"/>
      <c r="E178" s="42">
        <f t="shared" si="29"/>
        <v>13.8</v>
      </c>
      <c r="F178" s="42">
        <f t="shared" si="29"/>
        <v>0</v>
      </c>
      <c r="G178" s="105">
        <f t="shared" si="29"/>
        <v>0</v>
      </c>
    </row>
    <row r="179" spans="1:7" ht="15">
      <c r="A179" s="106" t="s">
        <v>9</v>
      </c>
      <c r="B179" s="30" t="s">
        <v>96</v>
      </c>
      <c r="C179" s="11" t="s">
        <v>130</v>
      </c>
      <c r="D179" s="11" t="s">
        <v>30</v>
      </c>
      <c r="E179" s="43">
        <v>13.8</v>
      </c>
      <c r="F179" s="43">
        <v>0</v>
      </c>
      <c r="G179" s="107">
        <v>0</v>
      </c>
    </row>
    <row r="180" spans="1:7" ht="15">
      <c r="A180" s="164" t="s">
        <v>52</v>
      </c>
      <c r="B180" s="9" t="s">
        <v>53</v>
      </c>
      <c r="C180" s="9"/>
      <c r="D180" s="9"/>
      <c r="E180" s="47">
        <f aca="true" t="shared" si="30" ref="E180:G181">E181</f>
        <v>250</v>
      </c>
      <c r="F180" s="47">
        <f t="shared" si="30"/>
        <v>100</v>
      </c>
      <c r="G180" s="118">
        <f t="shared" si="30"/>
        <v>100</v>
      </c>
    </row>
    <row r="181" spans="1:7" ht="15">
      <c r="A181" s="124" t="s">
        <v>127</v>
      </c>
      <c r="B181" s="10" t="s">
        <v>53</v>
      </c>
      <c r="C181" s="10" t="s">
        <v>126</v>
      </c>
      <c r="D181" s="10"/>
      <c r="E181" s="42">
        <f t="shared" si="30"/>
        <v>250</v>
      </c>
      <c r="F181" s="42">
        <f t="shared" si="30"/>
        <v>100</v>
      </c>
      <c r="G181" s="105">
        <f t="shared" si="30"/>
        <v>100</v>
      </c>
    </row>
    <row r="182" spans="1:7" ht="15">
      <c r="A182" s="106" t="s">
        <v>8</v>
      </c>
      <c r="B182" s="11" t="s">
        <v>53</v>
      </c>
      <c r="C182" s="11" t="s">
        <v>126</v>
      </c>
      <c r="D182" s="11" t="s">
        <v>7</v>
      </c>
      <c r="E182" s="43">
        <v>250</v>
      </c>
      <c r="F182" s="43">
        <v>100</v>
      </c>
      <c r="G182" s="107">
        <v>100</v>
      </c>
    </row>
    <row r="183" spans="1:7" ht="30">
      <c r="A183" s="132" t="s">
        <v>268</v>
      </c>
      <c r="B183" s="12" t="s">
        <v>267</v>
      </c>
      <c r="C183" s="12"/>
      <c r="D183" s="12"/>
      <c r="E183" s="41">
        <f aca="true" t="shared" si="31" ref="E183:G184">E184</f>
        <v>46.3</v>
      </c>
      <c r="F183" s="41">
        <f t="shared" si="31"/>
        <v>0</v>
      </c>
      <c r="G183" s="103">
        <f t="shared" si="31"/>
        <v>0</v>
      </c>
    </row>
    <row r="184" spans="1:7" ht="15">
      <c r="A184" s="124" t="s">
        <v>127</v>
      </c>
      <c r="B184" s="10" t="s">
        <v>267</v>
      </c>
      <c r="C184" s="10" t="s">
        <v>126</v>
      </c>
      <c r="D184" s="10"/>
      <c r="E184" s="42">
        <f t="shared" si="31"/>
        <v>46.3</v>
      </c>
      <c r="F184" s="42">
        <f t="shared" si="31"/>
        <v>0</v>
      </c>
      <c r="G184" s="105">
        <f t="shared" si="31"/>
        <v>0</v>
      </c>
    </row>
    <row r="185" spans="1:7" ht="15">
      <c r="A185" s="106" t="s">
        <v>9</v>
      </c>
      <c r="B185" s="11" t="s">
        <v>267</v>
      </c>
      <c r="C185" s="11" t="s">
        <v>126</v>
      </c>
      <c r="D185" s="11" t="s">
        <v>30</v>
      </c>
      <c r="E185" s="43">
        <v>46.3</v>
      </c>
      <c r="F185" s="43">
        <v>0</v>
      </c>
      <c r="G185" s="107">
        <v>0</v>
      </c>
    </row>
    <row r="186" spans="1:7" ht="15">
      <c r="A186" s="132" t="s">
        <v>55</v>
      </c>
      <c r="B186" s="12" t="s">
        <v>56</v>
      </c>
      <c r="C186" s="12"/>
      <c r="D186" s="12"/>
      <c r="E186" s="41">
        <f aca="true" t="shared" si="32" ref="E186:G187">E187</f>
        <v>110</v>
      </c>
      <c r="F186" s="41">
        <f t="shared" si="32"/>
        <v>110</v>
      </c>
      <c r="G186" s="103">
        <f t="shared" si="32"/>
        <v>110</v>
      </c>
    </row>
    <row r="187" spans="1:7" ht="15">
      <c r="A187" s="104" t="s">
        <v>119</v>
      </c>
      <c r="B187" s="10" t="s">
        <v>56</v>
      </c>
      <c r="C187" s="10" t="s">
        <v>116</v>
      </c>
      <c r="D187" s="10"/>
      <c r="E187" s="42">
        <f t="shared" si="32"/>
        <v>110</v>
      </c>
      <c r="F187" s="42">
        <f t="shared" si="32"/>
        <v>110</v>
      </c>
      <c r="G187" s="105">
        <f t="shared" si="32"/>
        <v>110</v>
      </c>
    </row>
    <row r="188" spans="1:7" ht="15">
      <c r="A188" s="106" t="s">
        <v>9</v>
      </c>
      <c r="B188" s="11" t="s">
        <v>56</v>
      </c>
      <c r="C188" s="11" t="s">
        <v>116</v>
      </c>
      <c r="D188" s="11" t="s">
        <v>30</v>
      </c>
      <c r="E188" s="43">
        <v>110</v>
      </c>
      <c r="F188" s="43">
        <v>110</v>
      </c>
      <c r="G188" s="107">
        <v>110</v>
      </c>
    </row>
    <row r="189" spans="1:7" ht="30">
      <c r="A189" s="130" t="s">
        <v>105</v>
      </c>
      <c r="B189" s="16" t="s">
        <v>104</v>
      </c>
      <c r="C189" s="20"/>
      <c r="D189" s="20"/>
      <c r="E189" s="51">
        <f aca="true" t="shared" si="33" ref="E189:G190">E190</f>
        <v>20</v>
      </c>
      <c r="F189" s="51">
        <f t="shared" si="33"/>
        <v>20</v>
      </c>
      <c r="G189" s="131">
        <f t="shared" si="33"/>
        <v>20</v>
      </c>
    </row>
    <row r="190" spans="1:7" ht="15">
      <c r="A190" s="104" t="s">
        <v>119</v>
      </c>
      <c r="B190" s="32" t="s">
        <v>104</v>
      </c>
      <c r="C190" s="10" t="s">
        <v>116</v>
      </c>
      <c r="D190" s="33"/>
      <c r="E190" s="65">
        <f t="shared" si="33"/>
        <v>20</v>
      </c>
      <c r="F190" s="65">
        <f t="shared" si="33"/>
        <v>20</v>
      </c>
      <c r="G190" s="165">
        <f t="shared" si="33"/>
        <v>20</v>
      </c>
    </row>
    <row r="191" spans="1:7" ht="15">
      <c r="A191" s="106" t="s">
        <v>9</v>
      </c>
      <c r="B191" s="26" t="s">
        <v>104</v>
      </c>
      <c r="C191" s="11" t="s">
        <v>116</v>
      </c>
      <c r="D191" s="34" t="s">
        <v>30</v>
      </c>
      <c r="E191" s="66">
        <v>20</v>
      </c>
      <c r="F191" s="66">
        <v>20</v>
      </c>
      <c r="G191" s="166">
        <v>20</v>
      </c>
    </row>
    <row r="192" spans="1:7" ht="30">
      <c r="A192" s="167" t="s">
        <v>133</v>
      </c>
      <c r="B192" s="12" t="s">
        <v>132</v>
      </c>
      <c r="C192" s="12"/>
      <c r="D192" s="12"/>
      <c r="E192" s="41">
        <f aca="true" t="shared" si="34" ref="E192:G193">E193</f>
        <v>247</v>
      </c>
      <c r="F192" s="41">
        <f t="shared" si="34"/>
        <v>147</v>
      </c>
      <c r="G192" s="103">
        <f t="shared" si="34"/>
        <v>147</v>
      </c>
    </row>
    <row r="193" spans="1:7" ht="15">
      <c r="A193" s="104" t="s">
        <v>119</v>
      </c>
      <c r="B193" s="14" t="s">
        <v>132</v>
      </c>
      <c r="C193" s="10" t="s">
        <v>116</v>
      </c>
      <c r="D193" s="14"/>
      <c r="E193" s="45">
        <f t="shared" si="34"/>
        <v>247</v>
      </c>
      <c r="F193" s="45">
        <f t="shared" si="34"/>
        <v>147</v>
      </c>
      <c r="G193" s="112">
        <f t="shared" si="34"/>
        <v>147</v>
      </c>
    </row>
    <row r="194" spans="1:7" ht="15">
      <c r="A194" s="106" t="s">
        <v>9</v>
      </c>
      <c r="B194" s="15" t="s">
        <v>132</v>
      </c>
      <c r="C194" s="11" t="s">
        <v>116</v>
      </c>
      <c r="D194" s="15" t="s">
        <v>30</v>
      </c>
      <c r="E194" s="59">
        <v>247</v>
      </c>
      <c r="F194" s="59">
        <v>147</v>
      </c>
      <c r="G194" s="151">
        <v>147</v>
      </c>
    </row>
    <row r="195" spans="1:7" ht="15">
      <c r="A195" s="132" t="s">
        <v>259</v>
      </c>
      <c r="B195" s="12" t="s">
        <v>260</v>
      </c>
      <c r="C195" s="12"/>
      <c r="D195" s="12"/>
      <c r="E195" s="41">
        <f aca="true" t="shared" si="35" ref="E195:G196">E196</f>
        <v>610</v>
      </c>
      <c r="F195" s="41">
        <f t="shared" si="35"/>
        <v>60</v>
      </c>
      <c r="G195" s="103">
        <f t="shared" si="35"/>
        <v>60</v>
      </c>
    </row>
    <row r="196" spans="1:7" ht="15">
      <c r="A196" s="104" t="s">
        <v>119</v>
      </c>
      <c r="B196" s="14" t="s">
        <v>260</v>
      </c>
      <c r="C196" s="10" t="s">
        <v>116</v>
      </c>
      <c r="D196" s="14"/>
      <c r="E196" s="45">
        <f t="shared" si="35"/>
        <v>610</v>
      </c>
      <c r="F196" s="45">
        <f t="shared" si="35"/>
        <v>60</v>
      </c>
      <c r="G196" s="112">
        <f t="shared" si="35"/>
        <v>60</v>
      </c>
    </row>
    <row r="197" spans="1:7" ht="15">
      <c r="A197" s="106" t="s">
        <v>15</v>
      </c>
      <c r="B197" s="15" t="s">
        <v>260</v>
      </c>
      <c r="C197" s="11" t="s">
        <v>116</v>
      </c>
      <c r="D197" s="15" t="s">
        <v>16</v>
      </c>
      <c r="E197" s="59">
        <v>610</v>
      </c>
      <c r="F197" s="59">
        <v>60</v>
      </c>
      <c r="G197" s="151">
        <v>60</v>
      </c>
    </row>
    <row r="198" spans="1:7" ht="30">
      <c r="A198" s="132" t="s">
        <v>114</v>
      </c>
      <c r="B198" s="12" t="s">
        <v>57</v>
      </c>
      <c r="C198" s="12"/>
      <c r="D198" s="12"/>
      <c r="E198" s="41">
        <f aca="true" t="shared" si="36" ref="E198:G199">E199</f>
        <v>80</v>
      </c>
      <c r="F198" s="41">
        <f t="shared" si="36"/>
        <v>80</v>
      </c>
      <c r="G198" s="103">
        <f t="shared" si="36"/>
        <v>80</v>
      </c>
    </row>
    <row r="199" spans="1:7" ht="15">
      <c r="A199" s="104" t="s">
        <v>119</v>
      </c>
      <c r="B199" s="10" t="s">
        <v>57</v>
      </c>
      <c r="C199" s="10" t="s">
        <v>116</v>
      </c>
      <c r="D199" s="10"/>
      <c r="E199" s="42">
        <f t="shared" si="36"/>
        <v>80</v>
      </c>
      <c r="F199" s="42">
        <f t="shared" si="36"/>
        <v>80</v>
      </c>
      <c r="G199" s="105">
        <f t="shared" si="36"/>
        <v>80</v>
      </c>
    </row>
    <row r="200" spans="1:7" ht="15">
      <c r="A200" s="106" t="s">
        <v>9</v>
      </c>
      <c r="B200" s="11" t="s">
        <v>57</v>
      </c>
      <c r="C200" s="11" t="s">
        <v>116</v>
      </c>
      <c r="D200" s="11" t="s">
        <v>30</v>
      </c>
      <c r="E200" s="43">
        <v>80</v>
      </c>
      <c r="F200" s="43">
        <v>80</v>
      </c>
      <c r="G200" s="107">
        <v>80</v>
      </c>
    </row>
    <row r="201" spans="1:7" ht="30">
      <c r="A201" s="132" t="s">
        <v>67</v>
      </c>
      <c r="B201" s="9" t="s">
        <v>68</v>
      </c>
      <c r="C201" s="9"/>
      <c r="D201" s="9"/>
      <c r="E201" s="47">
        <f aca="true" t="shared" si="37" ref="E201:G202">E202</f>
        <v>12.8</v>
      </c>
      <c r="F201" s="47">
        <f t="shared" si="37"/>
        <v>12.8</v>
      </c>
      <c r="G201" s="118">
        <f t="shared" si="37"/>
        <v>12.8</v>
      </c>
    </row>
    <row r="202" spans="1:7" ht="15">
      <c r="A202" s="104" t="s">
        <v>119</v>
      </c>
      <c r="B202" s="14" t="s">
        <v>68</v>
      </c>
      <c r="C202" s="10" t="s">
        <v>116</v>
      </c>
      <c r="D202" s="14"/>
      <c r="E202" s="45">
        <f t="shared" si="37"/>
        <v>12.8</v>
      </c>
      <c r="F202" s="45">
        <f t="shared" si="37"/>
        <v>12.8</v>
      </c>
      <c r="G202" s="112">
        <f t="shared" si="37"/>
        <v>12.8</v>
      </c>
    </row>
    <row r="203" spans="1:7" ht="15">
      <c r="A203" s="106" t="s">
        <v>13</v>
      </c>
      <c r="B203" s="15" t="s">
        <v>68</v>
      </c>
      <c r="C203" s="11" t="s">
        <v>116</v>
      </c>
      <c r="D203" s="15" t="s">
        <v>14</v>
      </c>
      <c r="E203" s="59">
        <v>12.8</v>
      </c>
      <c r="F203" s="59">
        <v>12.8</v>
      </c>
      <c r="G203" s="151">
        <v>12.8</v>
      </c>
    </row>
    <row r="204" spans="1:7" ht="15">
      <c r="A204" s="164" t="s">
        <v>63</v>
      </c>
      <c r="B204" s="9" t="s">
        <v>64</v>
      </c>
      <c r="C204" s="9"/>
      <c r="D204" s="9"/>
      <c r="E204" s="47">
        <f>E205+E207</f>
        <v>975.6</v>
      </c>
      <c r="F204" s="47">
        <f>F205+F207</f>
        <v>624.8</v>
      </c>
      <c r="G204" s="118">
        <f>G205+G207</f>
        <v>244.8</v>
      </c>
    </row>
    <row r="205" spans="1:7" ht="15">
      <c r="A205" s="104" t="s">
        <v>119</v>
      </c>
      <c r="B205" s="14" t="s">
        <v>64</v>
      </c>
      <c r="C205" s="10" t="s">
        <v>116</v>
      </c>
      <c r="D205" s="14"/>
      <c r="E205" s="45">
        <f>E206</f>
        <v>974.1</v>
      </c>
      <c r="F205" s="45">
        <f>F206</f>
        <v>623.3</v>
      </c>
      <c r="G205" s="112">
        <f>G206</f>
        <v>243.3</v>
      </c>
    </row>
    <row r="206" spans="1:7" ht="15">
      <c r="A206" s="106" t="s">
        <v>42</v>
      </c>
      <c r="B206" s="15" t="s">
        <v>64</v>
      </c>
      <c r="C206" s="11" t="s">
        <v>116</v>
      </c>
      <c r="D206" s="15" t="s">
        <v>36</v>
      </c>
      <c r="E206" s="59">
        <v>974.1</v>
      </c>
      <c r="F206" s="59">
        <v>623.3</v>
      </c>
      <c r="G206" s="151">
        <v>243.3</v>
      </c>
    </row>
    <row r="207" spans="1:7" ht="15">
      <c r="A207" s="142" t="s">
        <v>127</v>
      </c>
      <c r="B207" s="14" t="s">
        <v>64</v>
      </c>
      <c r="C207" s="14" t="s">
        <v>126</v>
      </c>
      <c r="D207" s="14"/>
      <c r="E207" s="45">
        <f>E208</f>
        <v>1.5</v>
      </c>
      <c r="F207" s="45">
        <f>F208</f>
        <v>1.5</v>
      </c>
      <c r="G207" s="112">
        <f>G208</f>
        <v>1.5</v>
      </c>
    </row>
    <row r="208" spans="1:7" ht="15">
      <c r="A208" s="106" t="s">
        <v>42</v>
      </c>
      <c r="B208" s="15" t="s">
        <v>64</v>
      </c>
      <c r="C208" s="15" t="s">
        <v>126</v>
      </c>
      <c r="D208" s="15" t="s">
        <v>36</v>
      </c>
      <c r="E208" s="59">
        <v>1.5</v>
      </c>
      <c r="F208" s="59">
        <v>1.5</v>
      </c>
      <c r="G208" s="151">
        <v>1.5</v>
      </c>
    </row>
    <row r="209" spans="1:7" ht="15">
      <c r="A209" s="132" t="s">
        <v>240</v>
      </c>
      <c r="B209" s="12" t="s">
        <v>239</v>
      </c>
      <c r="C209" s="12"/>
      <c r="D209" s="12"/>
      <c r="E209" s="41">
        <f aca="true" t="shared" si="38" ref="E209:G210">E210</f>
        <v>4.6</v>
      </c>
      <c r="F209" s="41">
        <f t="shared" si="38"/>
        <v>0</v>
      </c>
      <c r="G209" s="103">
        <f t="shared" si="38"/>
        <v>0</v>
      </c>
    </row>
    <row r="210" spans="1:7" ht="15">
      <c r="A210" s="104" t="s">
        <v>119</v>
      </c>
      <c r="B210" s="10" t="s">
        <v>239</v>
      </c>
      <c r="C210" s="25" t="s">
        <v>116</v>
      </c>
      <c r="D210" s="10"/>
      <c r="E210" s="54">
        <f t="shared" si="38"/>
        <v>4.6</v>
      </c>
      <c r="F210" s="54">
        <f t="shared" si="38"/>
        <v>0</v>
      </c>
      <c r="G210" s="122">
        <f t="shared" si="38"/>
        <v>0</v>
      </c>
    </row>
    <row r="211" spans="1:7" ht="15">
      <c r="A211" s="135" t="s">
        <v>17</v>
      </c>
      <c r="B211" s="25" t="s">
        <v>239</v>
      </c>
      <c r="C211" s="25" t="s">
        <v>116</v>
      </c>
      <c r="D211" s="25" t="s">
        <v>18</v>
      </c>
      <c r="E211" s="54">
        <v>4.6</v>
      </c>
      <c r="F211" s="54">
        <v>0</v>
      </c>
      <c r="G211" s="122">
        <v>0</v>
      </c>
    </row>
    <row r="212" spans="1:7" ht="15">
      <c r="A212" s="132" t="s">
        <v>98</v>
      </c>
      <c r="B212" s="12" t="s">
        <v>99</v>
      </c>
      <c r="C212" s="12"/>
      <c r="D212" s="12"/>
      <c r="E212" s="41">
        <f aca="true" t="shared" si="39" ref="E212:G213">E213</f>
        <v>140</v>
      </c>
      <c r="F212" s="41">
        <f t="shared" si="39"/>
        <v>140</v>
      </c>
      <c r="G212" s="103">
        <f t="shared" si="39"/>
        <v>140</v>
      </c>
    </row>
    <row r="213" spans="1:7" ht="15">
      <c r="A213" s="104" t="s">
        <v>119</v>
      </c>
      <c r="B213" s="10" t="s">
        <v>99</v>
      </c>
      <c r="C213" s="25" t="s">
        <v>116</v>
      </c>
      <c r="D213" s="10"/>
      <c r="E213" s="54">
        <f t="shared" si="39"/>
        <v>140</v>
      </c>
      <c r="F213" s="54">
        <f t="shared" si="39"/>
        <v>140</v>
      </c>
      <c r="G213" s="122">
        <f t="shared" si="39"/>
        <v>140</v>
      </c>
    </row>
    <row r="214" spans="1:7" ht="15">
      <c r="A214" s="135" t="s">
        <v>17</v>
      </c>
      <c r="B214" s="25" t="s">
        <v>99</v>
      </c>
      <c r="C214" s="25" t="s">
        <v>116</v>
      </c>
      <c r="D214" s="25" t="s">
        <v>18</v>
      </c>
      <c r="E214" s="54">
        <v>140</v>
      </c>
      <c r="F214" s="54">
        <v>140</v>
      </c>
      <c r="G214" s="122">
        <v>140</v>
      </c>
    </row>
    <row r="215" spans="1:7" ht="15">
      <c r="A215" s="168" t="s">
        <v>71</v>
      </c>
      <c r="B215" s="12" t="s">
        <v>72</v>
      </c>
      <c r="C215" s="12"/>
      <c r="D215" s="12"/>
      <c r="E215" s="41">
        <f>E216+E218</f>
        <v>4605</v>
      </c>
      <c r="F215" s="41">
        <f aca="true" t="shared" si="40" ref="E215:G218">F216</f>
        <v>1893.6</v>
      </c>
      <c r="G215" s="103">
        <f t="shared" si="40"/>
        <v>4124.1</v>
      </c>
    </row>
    <row r="216" spans="1:7" ht="15">
      <c r="A216" s="104" t="s">
        <v>119</v>
      </c>
      <c r="B216" s="14" t="s">
        <v>72</v>
      </c>
      <c r="C216" s="14" t="s">
        <v>116</v>
      </c>
      <c r="D216" s="14"/>
      <c r="E216" s="45">
        <f t="shared" si="40"/>
        <v>4600</v>
      </c>
      <c r="F216" s="45">
        <f t="shared" si="40"/>
        <v>1893.6</v>
      </c>
      <c r="G216" s="112">
        <f t="shared" si="40"/>
        <v>4124.1</v>
      </c>
    </row>
    <row r="217" spans="1:7" ht="15">
      <c r="A217" s="104" t="s">
        <v>21</v>
      </c>
      <c r="B217" s="14" t="s">
        <v>72</v>
      </c>
      <c r="C217" s="14" t="s">
        <v>116</v>
      </c>
      <c r="D217" s="14" t="s">
        <v>22</v>
      </c>
      <c r="E217" s="45">
        <v>4600</v>
      </c>
      <c r="F217" s="45">
        <v>1893.6</v>
      </c>
      <c r="G217" s="112">
        <v>4124.1</v>
      </c>
    </row>
    <row r="218" spans="1:7" ht="15">
      <c r="A218" s="104" t="s">
        <v>127</v>
      </c>
      <c r="B218" s="14" t="s">
        <v>72</v>
      </c>
      <c r="C218" s="14" t="s">
        <v>126</v>
      </c>
      <c r="D218" s="14"/>
      <c r="E218" s="45">
        <f t="shared" si="40"/>
        <v>5</v>
      </c>
      <c r="F218" s="45">
        <f t="shared" si="40"/>
        <v>0</v>
      </c>
      <c r="G218" s="112">
        <f t="shared" si="40"/>
        <v>0</v>
      </c>
    </row>
    <row r="219" spans="1:7" ht="15">
      <c r="A219" s="104" t="s">
        <v>21</v>
      </c>
      <c r="B219" s="14" t="s">
        <v>72</v>
      </c>
      <c r="C219" s="14" t="s">
        <v>126</v>
      </c>
      <c r="D219" s="14" t="s">
        <v>22</v>
      </c>
      <c r="E219" s="45">
        <v>5</v>
      </c>
      <c r="F219" s="45">
        <v>0</v>
      </c>
      <c r="G219" s="112">
        <v>0</v>
      </c>
    </row>
    <row r="220" spans="1:7" ht="15" hidden="1">
      <c r="A220" s="164" t="s">
        <v>90</v>
      </c>
      <c r="B220" s="12" t="s">
        <v>73</v>
      </c>
      <c r="C220" s="12"/>
      <c r="D220" s="12"/>
      <c r="E220" s="41">
        <f aca="true" t="shared" si="41" ref="E220:G221">E221</f>
        <v>0</v>
      </c>
      <c r="F220" s="41">
        <f t="shared" si="41"/>
        <v>0</v>
      </c>
      <c r="G220" s="103">
        <f t="shared" si="41"/>
        <v>0</v>
      </c>
    </row>
    <row r="221" spans="1:7" ht="15" hidden="1">
      <c r="A221" s="104" t="s">
        <v>119</v>
      </c>
      <c r="B221" s="14" t="s">
        <v>73</v>
      </c>
      <c r="C221" s="14" t="s">
        <v>116</v>
      </c>
      <c r="D221" s="14"/>
      <c r="E221" s="45">
        <f t="shared" si="41"/>
        <v>0</v>
      </c>
      <c r="F221" s="45">
        <f t="shared" si="41"/>
        <v>0</v>
      </c>
      <c r="G221" s="112">
        <f t="shared" si="41"/>
        <v>0</v>
      </c>
    </row>
    <row r="222" spans="1:7" ht="15" hidden="1">
      <c r="A222" s="106" t="s">
        <v>21</v>
      </c>
      <c r="B222" s="15" t="s">
        <v>73</v>
      </c>
      <c r="C222" s="15" t="s">
        <v>116</v>
      </c>
      <c r="D222" s="15" t="s">
        <v>22</v>
      </c>
      <c r="E222" s="59"/>
      <c r="F222" s="59"/>
      <c r="G222" s="151"/>
    </row>
    <row r="223" spans="1:7" ht="30">
      <c r="A223" s="169" t="s">
        <v>224</v>
      </c>
      <c r="B223" s="12" t="s">
        <v>223</v>
      </c>
      <c r="C223" s="12"/>
      <c r="D223" s="12"/>
      <c r="E223" s="41">
        <f aca="true" t="shared" si="42" ref="E223:G224">E224</f>
        <v>1639.6</v>
      </c>
      <c r="F223" s="41">
        <f t="shared" si="42"/>
        <v>1639.6</v>
      </c>
      <c r="G223" s="103">
        <f t="shared" si="42"/>
        <v>1639.6</v>
      </c>
    </row>
    <row r="224" spans="1:7" ht="15">
      <c r="A224" s="104" t="s">
        <v>119</v>
      </c>
      <c r="B224" s="10" t="s">
        <v>223</v>
      </c>
      <c r="C224" s="25" t="s">
        <v>116</v>
      </c>
      <c r="D224" s="10"/>
      <c r="E224" s="54">
        <f t="shared" si="42"/>
        <v>1639.6</v>
      </c>
      <c r="F224" s="54">
        <f t="shared" si="42"/>
        <v>1639.6</v>
      </c>
      <c r="G224" s="122">
        <f t="shared" si="42"/>
        <v>1639.6</v>
      </c>
    </row>
    <row r="225" spans="1:7" ht="15">
      <c r="A225" s="106" t="s">
        <v>17</v>
      </c>
      <c r="B225" s="25" t="s">
        <v>223</v>
      </c>
      <c r="C225" s="25" t="s">
        <v>116</v>
      </c>
      <c r="D225" s="25" t="s">
        <v>18</v>
      </c>
      <c r="E225" s="54">
        <v>1639.6</v>
      </c>
      <c r="F225" s="54">
        <v>1639.6</v>
      </c>
      <c r="G225" s="122">
        <v>1639.6</v>
      </c>
    </row>
    <row r="226" spans="1:7" ht="45">
      <c r="A226" s="164" t="s">
        <v>108</v>
      </c>
      <c r="B226" s="12" t="s">
        <v>74</v>
      </c>
      <c r="C226" s="12"/>
      <c r="D226" s="12"/>
      <c r="E226" s="41">
        <f>E227+E229</f>
        <v>1846.4</v>
      </c>
      <c r="F226" s="41">
        <f>F227+F229</f>
        <v>1184.8</v>
      </c>
      <c r="G226" s="41">
        <f>G227+G229</f>
        <v>1184.8</v>
      </c>
    </row>
    <row r="227" spans="1:7" ht="15">
      <c r="A227" s="104" t="s">
        <v>119</v>
      </c>
      <c r="B227" s="14" t="s">
        <v>74</v>
      </c>
      <c r="C227" s="14" t="s">
        <v>116</v>
      </c>
      <c r="D227" s="14"/>
      <c r="E227" s="45">
        <f>E228</f>
        <v>1841.9</v>
      </c>
      <c r="F227" s="45">
        <f>F228</f>
        <v>1180.3</v>
      </c>
      <c r="G227" s="112">
        <f>G228</f>
        <v>1180.3</v>
      </c>
    </row>
    <row r="228" spans="1:7" ht="15">
      <c r="A228" s="106" t="s">
        <v>21</v>
      </c>
      <c r="B228" s="15" t="s">
        <v>74</v>
      </c>
      <c r="C228" s="15" t="s">
        <v>116</v>
      </c>
      <c r="D228" s="15" t="s">
        <v>22</v>
      </c>
      <c r="E228" s="59">
        <v>1841.9</v>
      </c>
      <c r="F228" s="59">
        <v>1180.3</v>
      </c>
      <c r="G228" s="151">
        <v>1180.3</v>
      </c>
    </row>
    <row r="229" spans="1:7" ht="15">
      <c r="A229" s="104" t="s">
        <v>127</v>
      </c>
      <c r="B229" s="14" t="s">
        <v>74</v>
      </c>
      <c r="C229" s="14" t="s">
        <v>126</v>
      </c>
      <c r="D229" s="14"/>
      <c r="E229" s="45">
        <f>E230</f>
        <v>4.5</v>
      </c>
      <c r="F229" s="45">
        <f>F230</f>
        <v>4.5</v>
      </c>
      <c r="G229" s="112">
        <f>G230</f>
        <v>4.5</v>
      </c>
    </row>
    <row r="230" spans="1:7" ht="15">
      <c r="A230" s="106" t="s">
        <v>21</v>
      </c>
      <c r="B230" s="15" t="s">
        <v>74</v>
      </c>
      <c r="C230" s="15" t="s">
        <v>126</v>
      </c>
      <c r="D230" s="15" t="s">
        <v>22</v>
      </c>
      <c r="E230" s="59">
        <v>4.5</v>
      </c>
      <c r="F230" s="59">
        <v>4.5</v>
      </c>
      <c r="G230" s="151">
        <v>4.5</v>
      </c>
    </row>
    <row r="231" spans="1:7" ht="15">
      <c r="A231" s="132" t="s">
        <v>69</v>
      </c>
      <c r="B231" s="12" t="s">
        <v>70</v>
      </c>
      <c r="C231" s="12"/>
      <c r="D231" s="12"/>
      <c r="E231" s="41">
        <f aca="true" t="shared" si="43" ref="E231:G232">E232</f>
        <v>200</v>
      </c>
      <c r="F231" s="41">
        <f t="shared" si="43"/>
        <v>200</v>
      </c>
      <c r="G231" s="103">
        <f t="shared" si="43"/>
        <v>200</v>
      </c>
    </row>
    <row r="232" spans="1:7" ht="15">
      <c r="A232" s="104" t="s">
        <v>119</v>
      </c>
      <c r="B232" s="14" t="s">
        <v>70</v>
      </c>
      <c r="C232" s="14" t="s">
        <v>116</v>
      </c>
      <c r="D232" s="14"/>
      <c r="E232" s="45">
        <f t="shared" si="43"/>
        <v>200</v>
      </c>
      <c r="F232" s="45">
        <f t="shared" si="43"/>
        <v>200</v>
      </c>
      <c r="G232" s="112">
        <f t="shared" si="43"/>
        <v>200</v>
      </c>
    </row>
    <row r="233" spans="1:7" ht="15">
      <c r="A233" s="106" t="s">
        <v>19</v>
      </c>
      <c r="B233" s="15" t="s">
        <v>70</v>
      </c>
      <c r="C233" s="15" t="s">
        <v>116</v>
      </c>
      <c r="D233" s="15" t="s">
        <v>20</v>
      </c>
      <c r="E233" s="59">
        <v>200</v>
      </c>
      <c r="F233" s="59">
        <v>200</v>
      </c>
      <c r="G233" s="151">
        <v>200</v>
      </c>
    </row>
    <row r="234" spans="1:7" ht="15" hidden="1">
      <c r="A234" s="164" t="s">
        <v>183</v>
      </c>
      <c r="B234" s="12" t="s">
        <v>182</v>
      </c>
      <c r="C234" s="12"/>
      <c r="D234" s="12"/>
      <c r="E234" s="41">
        <f aca="true" t="shared" si="44" ref="E234:G235">E235</f>
        <v>0</v>
      </c>
      <c r="F234" s="41">
        <f t="shared" si="44"/>
        <v>0</v>
      </c>
      <c r="G234" s="103">
        <f t="shared" si="44"/>
        <v>0</v>
      </c>
    </row>
    <row r="235" spans="1:7" ht="15" hidden="1">
      <c r="A235" s="104" t="s">
        <v>119</v>
      </c>
      <c r="B235" s="14" t="s">
        <v>182</v>
      </c>
      <c r="C235" s="14" t="s">
        <v>116</v>
      </c>
      <c r="D235" s="14"/>
      <c r="E235" s="45">
        <f t="shared" si="44"/>
        <v>0</v>
      </c>
      <c r="F235" s="45">
        <f t="shared" si="44"/>
        <v>0</v>
      </c>
      <c r="G235" s="112">
        <f t="shared" si="44"/>
        <v>0</v>
      </c>
    </row>
    <row r="236" spans="1:7" ht="15" hidden="1">
      <c r="A236" s="106" t="s">
        <v>21</v>
      </c>
      <c r="B236" s="15" t="s">
        <v>182</v>
      </c>
      <c r="C236" s="15" t="s">
        <v>116</v>
      </c>
      <c r="D236" s="15" t="s">
        <v>22</v>
      </c>
      <c r="E236" s="59"/>
      <c r="F236" s="59">
        <v>0</v>
      </c>
      <c r="G236" s="151">
        <v>0</v>
      </c>
    </row>
    <row r="237" spans="1:7" ht="30">
      <c r="A237" s="155" t="s">
        <v>115</v>
      </c>
      <c r="B237" s="70" t="s">
        <v>60</v>
      </c>
      <c r="C237" s="83"/>
      <c r="D237" s="70"/>
      <c r="E237" s="84">
        <f>E238+E240</f>
        <v>314.6</v>
      </c>
      <c r="F237" s="84">
        <f>F238+F240</f>
        <v>328.5</v>
      </c>
      <c r="G237" s="170">
        <f>G238+G240</f>
        <v>339.9</v>
      </c>
    </row>
    <row r="238" spans="1:7" ht="45">
      <c r="A238" s="157" t="s">
        <v>125</v>
      </c>
      <c r="B238" s="75" t="s">
        <v>60</v>
      </c>
      <c r="C238" s="75" t="s">
        <v>124</v>
      </c>
      <c r="D238" s="75"/>
      <c r="E238" s="82">
        <f>E239</f>
        <v>272.8</v>
      </c>
      <c r="F238" s="82">
        <f>F239</f>
        <v>278</v>
      </c>
      <c r="G238" s="171">
        <f>G239</f>
        <v>291.4</v>
      </c>
    </row>
    <row r="239" spans="1:7" ht="15">
      <c r="A239" s="159" t="s">
        <v>10</v>
      </c>
      <c r="B239" s="74" t="s">
        <v>60</v>
      </c>
      <c r="C239" s="74" t="s">
        <v>124</v>
      </c>
      <c r="D239" s="74" t="s">
        <v>11</v>
      </c>
      <c r="E239" s="78">
        <v>272.8</v>
      </c>
      <c r="F239" s="78">
        <v>278</v>
      </c>
      <c r="G239" s="110">
        <v>291.4</v>
      </c>
    </row>
    <row r="240" spans="1:7" ht="15">
      <c r="A240" s="157" t="s">
        <v>119</v>
      </c>
      <c r="B240" s="83" t="s">
        <v>60</v>
      </c>
      <c r="C240" s="83" t="s">
        <v>116</v>
      </c>
      <c r="D240" s="83"/>
      <c r="E240" s="85">
        <f>E241</f>
        <v>41.8</v>
      </c>
      <c r="F240" s="85">
        <f>F241</f>
        <v>50.5</v>
      </c>
      <c r="G240" s="172">
        <f>G241</f>
        <v>48.5</v>
      </c>
    </row>
    <row r="241" spans="1:7" ht="15">
      <c r="A241" s="159" t="s">
        <v>10</v>
      </c>
      <c r="B241" s="74" t="s">
        <v>60</v>
      </c>
      <c r="C241" s="74" t="s">
        <v>116</v>
      </c>
      <c r="D241" s="74" t="s">
        <v>11</v>
      </c>
      <c r="E241" s="78">
        <v>41.8</v>
      </c>
      <c r="F241" s="78">
        <v>50.5</v>
      </c>
      <c r="G241" s="110">
        <v>48.5</v>
      </c>
    </row>
    <row r="242" spans="1:7" ht="30">
      <c r="A242" s="164" t="s">
        <v>65</v>
      </c>
      <c r="B242" s="9" t="s">
        <v>66</v>
      </c>
      <c r="C242" s="9"/>
      <c r="D242" s="9"/>
      <c r="E242" s="47">
        <f aca="true" t="shared" si="45" ref="E242:G243">E243</f>
        <v>734.1</v>
      </c>
      <c r="F242" s="47">
        <f t="shared" si="45"/>
        <v>692.6</v>
      </c>
      <c r="G242" s="118">
        <f t="shared" si="45"/>
        <v>692.6</v>
      </c>
    </row>
    <row r="243" spans="1:7" ht="15">
      <c r="A243" s="104" t="s">
        <v>119</v>
      </c>
      <c r="B243" s="14" t="s">
        <v>66</v>
      </c>
      <c r="C243" s="14" t="s">
        <v>116</v>
      </c>
      <c r="D243" s="14"/>
      <c r="E243" s="45">
        <f t="shared" si="45"/>
        <v>734.1</v>
      </c>
      <c r="F243" s="45">
        <f t="shared" si="45"/>
        <v>692.6</v>
      </c>
      <c r="G243" s="112">
        <f t="shared" si="45"/>
        <v>692.6</v>
      </c>
    </row>
    <row r="244" spans="1:7" ht="15">
      <c r="A244" s="106" t="s">
        <v>42</v>
      </c>
      <c r="B244" s="15" t="s">
        <v>66</v>
      </c>
      <c r="C244" s="15" t="s">
        <v>116</v>
      </c>
      <c r="D244" s="15" t="s">
        <v>36</v>
      </c>
      <c r="E244" s="59">
        <v>734.1</v>
      </c>
      <c r="F244" s="59">
        <v>692.6</v>
      </c>
      <c r="G244" s="151">
        <v>692.6</v>
      </c>
    </row>
    <row r="245" spans="1:7" ht="30">
      <c r="A245" s="132" t="s">
        <v>97</v>
      </c>
      <c r="B245" s="12" t="s">
        <v>51</v>
      </c>
      <c r="C245" s="12"/>
      <c r="D245" s="12"/>
      <c r="E245" s="41">
        <f aca="true" t="shared" si="46" ref="E245:G246">E246</f>
        <v>259.7</v>
      </c>
      <c r="F245" s="41">
        <f t="shared" si="46"/>
        <v>0</v>
      </c>
      <c r="G245" s="103">
        <f t="shared" si="46"/>
        <v>0</v>
      </c>
    </row>
    <row r="246" spans="1:7" ht="15">
      <c r="A246" s="124" t="s">
        <v>129</v>
      </c>
      <c r="B246" s="10" t="s">
        <v>51</v>
      </c>
      <c r="C246" s="10" t="s">
        <v>128</v>
      </c>
      <c r="D246" s="10"/>
      <c r="E246" s="42">
        <f t="shared" si="46"/>
        <v>259.7</v>
      </c>
      <c r="F246" s="42">
        <f t="shared" si="46"/>
        <v>0</v>
      </c>
      <c r="G246" s="105">
        <f t="shared" si="46"/>
        <v>0</v>
      </c>
    </row>
    <row r="247" spans="1:7" ht="30">
      <c r="A247" s="173" t="s">
        <v>89</v>
      </c>
      <c r="B247" s="11" t="s">
        <v>51</v>
      </c>
      <c r="C247" s="11" t="s">
        <v>128</v>
      </c>
      <c r="D247" s="11" t="s">
        <v>35</v>
      </c>
      <c r="E247" s="43">
        <v>259.7</v>
      </c>
      <c r="F247" s="43">
        <v>0</v>
      </c>
      <c r="G247" s="107">
        <v>0</v>
      </c>
    </row>
    <row r="248" spans="1:7" ht="30">
      <c r="A248" s="132" t="s">
        <v>58</v>
      </c>
      <c r="B248" s="12" t="s">
        <v>59</v>
      </c>
      <c r="C248" s="12"/>
      <c r="D248" s="12"/>
      <c r="E248" s="41">
        <f aca="true" t="shared" si="47" ref="E248:G249">E249</f>
        <v>165.5</v>
      </c>
      <c r="F248" s="41">
        <f t="shared" si="47"/>
        <v>0</v>
      </c>
      <c r="G248" s="103">
        <f t="shared" si="47"/>
        <v>0</v>
      </c>
    </row>
    <row r="249" spans="1:7" ht="15">
      <c r="A249" s="124" t="s">
        <v>129</v>
      </c>
      <c r="B249" s="10" t="s">
        <v>59</v>
      </c>
      <c r="C249" s="10" t="s">
        <v>128</v>
      </c>
      <c r="D249" s="10"/>
      <c r="E249" s="42">
        <f t="shared" si="47"/>
        <v>165.5</v>
      </c>
      <c r="F249" s="42">
        <f t="shared" si="47"/>
        <v>0</v>
      </c>
      <c r="G249" s="105">
        <f t="shared" si="47"/>
        <v>0</v>
      </c>
    </row>
    <row r="250" spans="1:7" ht="15">
      <c r="A250" s="106" t="s">
        <v>9</v>
      </c>
      <c r="B250" s="11" t="s">
        <v>59</v>
      </c>
      <c r="C250" s="11" t="s">
        <v>128</v>
      </c>
      <c r="D250" s="11" t="s">
        <v>30</v>
      </c>
      <c r="E250" s="43">
        <v>165.5</v>
      </c>
      <c r="F250" s="43">
        <v>0</v>
      </c>
      <c r="G250" s="107">
        <v>0</v>
      </c>
    </row>
    <row r="251" spans="1:7" ht="30">
      <c r="A251" s="155" t="s">
        <v>135</v>
      </c>
      <c r="B251" s="70" t="s">
        <v>136</v>
      </c>
      <c r="C251" s="70"/>
      <c r="D251" s="70"/>
      <c r="E251" s="76">
        <f>E252+E254</f>
        <v>137</v>
      </c>
      <c r="F251" s="76">
        <f aca="true" t="shared" si="48" ref="E251:G254">F252</f>
        <v>0</v>
      </c>
      <c r="G251" s="156">
        <f t="shared" si="48"/>
        <v>0</v>
      </c>
    </row>
    <row r="252" spans="1:7" ht="15">
      <c r="A252" s="157" t="s">
        <v>129</v>
      </c>
      <c r="B252" s="71" t="s">
        <v>136</v>
      </c>
      <c r="C252" s="72" t="s">
        <v>128</v>
      </c>
      <c r="D252" s="72"/>
      <c r="E252" s="77">
        <f t="shared" si="48"/>
        <v>0</v>
      </c>
      <c r="F252" s="77">
        <f t="shared" si="48"/>
        <v>0</v>
      </c>
      <c r="G252" s="174">
        <f t="shared" si="48"/>
        <v>0</v>
      </c>
    </row>
    <row r="253" spans="1:7" ht="30">
      <c r="A253" s="159" t="s">
        <v>5</v>
      </c>
      <c r="B253" s="73" t="s">
        <v>137</v>
      </c>
      <c r="C253" s="74" t="s">
        <v>128</v>
      </c>
      <c r="D253" s="74" t="s">
        <v>6</v>
      </c>
      <c r="E253" s="78">
        <v>0</v>
      </c>
      <c r="F253" s="78">
        <v>0</v>
      </c>
      <c r="G253" s="110">
        <v>0</v>
      </c>
    </row>
    <row r="254" spans="1:7" ht="15">
      <c r="A254" s="157" t="s">
        <v>129</v>
      </c>
      <c r="B254" s="71" t="s">
        <v>136</v>
      </c>
      <c r="C254" s="72" t="s">
        <v>128</v>
      </c>
      <c r="D254" s="72"/>
      <c r="E254" s="77">
        <f t="shared" si="48"/>
        <v>137</v>
      </c>
      <c r="F254" s="77">
        <f t="shared" si="48"/>
        <v>0</v>
      </c>
      <c r="G254" s="174">
        <f t="shared" si="48"/>
        <v>0</v>
      </c>
    </row>
    <row r="255" spans="1:7" ht="15">
      <c r="A255" s="106" t="s">
        <v>9</v>
      </c>
      <c r="B255" s="73" t="s">
        <v>137</v>
      </c>
      <c r="C255" s="74" t="s">
        <v>128</v>
      </c>
      <c r="D255" s="74" t="s">
        <v>30</v>
      </c>
      <c r="E255" s="78">
        <v>137</v>
      </c>
      <c r="F255" s="78">
        <v>0</v>
      </c>
      <c r="G255" s="110">
        <v>0</v>
      </c>
    </row>
    <row r="256" spans="1:7" ht="30">
      <c r="A256" s="175" t="s">
        <v>80</v>
      </c>
      <c r="B256" s="12" t="s">
        <v>81</v>
      </c>
      <c r="C256" s="12"/>
      <c r="D256" s="12"/>
      <c r="E256" s="41">
        <f aca="true" t="shared" si="49" ref="E256:G257">E257</f>
        <v>64.9</v>
      </c>
      <c r="F256" s="41">
        <f t="shared" si="49"/>
        <v>0</v>
      </c>
      <c r="G256" s="103">
        <f t="shared" si="49"/>
        <v>0</v>
      </c>
    </row>
    <row r="257" spans="1:7" ht="15">
      <c r="A257" s="124" t="s">
        <v>129</v>
      </c>
      <c r="B257" s="10" t="s">
        <v>81</v>
      </c>
      <c r="C257" s="10" t="s">
        <v>128</v>
      </c>
      <c r="D257" s="10"/>
      <c r="E257" s="42">
        <f t="shared" si="49"/>
        <v>64.9</v>
      </c>
      <c r="F257" s="42">
        <f t="shared" si="49"/>
        <v>0</v>
      </c>
      <c r="G257" s="105">
        <f t="shared" si="49"/>
        <v>0</v>
      </c>
    </row>
    <row r="258" spans="1:7" ht="30">
      <c r="A258" s="106" t="s">
        <v>3</v>
      </c>
      <c r="B258" s="11" t="s">
        <v>81</v>
      </c>
      <c r="C258" s="11" t="s">
        <v>128</v>
      </c>
      <c r="D258" s="11" t="s">
        <v>4</v>
      </c>
      <c r="E258" s="43">
        <v>64.9</v>
      </c>
      <c r="F258" s="43">
        <v>0</v>
      </c>
      <c r="G258" s="107">
        <v>0</v>
      </c>
    </row>
    <row r="259" spans="1:8" ht="12.75">
      <c r="A259" s="1"/>
      <c r="B259" s="1"/>
      <c r="C259" s="1"/>
      <c r="D259" s="1"/>
      <c r="E259" s="1"/>
      <c r="F259" s="1"/>
      <c r="G259" s="1"/>
      <c r="H259" s="35"/>
    </row>
    <row r="260" ht="12.75">
      <c r="Q260" s="36"/>
    </row>
    <row r="261" ht="12.75">
      <c r="G261" s="38"/>
    </row>
  </sheetData>
  <sheetProtection/>
  <autoFilter ref="A14:G258"/>
  <mergeCells count="11">
    <mergeCell ref="A6:G6"/>
    <mergeCell ref="D9:G9"/>
    <mergeCell ref="D10:G10"/>
    <mergeCell ref="B7:G7"/>
    <mergeCell ref="B8:G8"/>
    <mergeCell ref="A11:G11"/>
    <mergeCell ref="A1:G1"/>
    <mergeCell ref="A2:G2"/>
    <mergeCell ref="B3:G3"/>
    <mergeCell ref="A4:G4"/>
    <mergeCell ref="A5:G5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1200" verticalDpi="12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2023-03-28T12:16:52Z</cp:lastPrinted>
  <dcterms:created xsi:type="dcterms:W3CDTF">2008-08-26T08:49:12Z</dcterms:created>
  <dcterms:modified xsi:type="dcterms:W3CDTF">2023-03-28T12:17:55Z</dcterms:modified>
  <cp:category/>
  <cp:version/>
  <cp:contentType/>
  <cp:contentStatus/>
</cp:coreProperties>
</file>