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125" windowWidth="9600" windowHeight="7035" activeTab="0"/>
  </bookViews>
  <sheets>
    <sheet name="бюджет (уточ)" sheetId="1" r:id="rId1"/>
  </sheets>
  <definedNames>
    <definedName name="_xlnm._FilterDatabase" localSheetId="0" hidden="1">'бюджет (уточ)'!$A$15:$I$275</definedName>
    <definedName name="_xlnm.Print_Titles" localSheetId="0">'бюджет (уточ)'!$15:$16</definedName>
    <definedName name="_xlnm.Print_Area" localSheetId="0">'бюджет (уточ)'!$A$1:$I$275</definedName>
  </definedNames>
  <calcPr fullCalcOnLoad="1"/>
</workbook>
</file>

<file path=xl/sharedStrings.xml><?xml version="1.0" encoding="utf-8"?>
<sst xmlns="http://schemas.openxmlformats.org/spreadsheetml/2006/main" count="1383" uniqueCount="296">
  <si>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</si>
  <si>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</si>
  <si>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</si>
  <si>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</si>
  <si>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</si>
  <si>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</si>
  <si>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</si>
  <si>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</si>
  <si>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Бюджетные ассигнования на год (тысяч рублей)</t>
  </si>
  <si>
    <t>3</t>
  </si>
  <si>
    <t>4</t>
  </si>
  <si>
    <t>5</t>
  </si>
  <si>
    <t>6</t>
  </si>
  <si>
    <t>7</t>
  </si>
  <si>
    <t>8</t>
  </si>
  <si>
    <t>1</t>
  </si>
  <si>
    <t>003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</si>
  <si>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</si>
  <si>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</si>
  <si>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</si>
  <si>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</si>
  <si>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</si>
  <si>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</si>
  <si>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</si>
  <si>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</si>
  <si>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</si>
  <si>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</si>
  <si>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</si>
  <si>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</si>
  <si>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</si>
  <si>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</si>
  <si>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</si>
  <si>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</si>
  <si>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Физическая культура и спорт</t>
  </si>
  <si>
    <t>Социальная политика</t>
  </si>
  <si>
    <t>Пенсионное обеспечение</t>
  </si>
  <si>
    <t>Культура</t>
  </si>
  <si>
    <t>2</t>
  </si>
  <si>
    <t>931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</si>
  <si>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</si>
  <si>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ИТОГО:</t>
  </si>
  <si>
    <t>УТВЕРЖДЕНА</t>
  </si>
  <si>
    <t>Образование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</si>
  <si>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</si>
  <si>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решением совета депутатов</t>
  </si>
  <si>
    <t>Обслуживание внутреннего государственного и муниципального долга</t>
  </si>
  <si>
    <t xml:space="preserve">Культура и кинематография </t>
  </si>
  <si>
    <t>Массовый спорт</t>
  </si>
  <si>
    <t>540</t>
  </si>
  <si>
    <t>870</t>
  </si>
  <si>
    <t>Резервные средства</t>
  </si>
  <si>
    <t>810</t>
  </si>
  <si>
    <t>Обслуживание муниципального долга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</si>
  <si>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</si>
  <si>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</si>
  <si>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Обеспечение деятельности Главы местной администрации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</si>
  <si>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</si>
  <si>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</si>
  <si>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</si>
  <si>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Обеспечение противопожарной безопасности</t>
  </si>
  <si>
    <t>Дорожное хозяйство (дорожные фонды)</t>
  </si>
  <si>
    <t xml:space="preserve">Непрограммные расходы </t>
  </si>
  <si>
    <t>Другие вопросы в области культуры, кинематографии</t>
  </si>
  <si>
    <t xml:space="preserve"> </t>
  </si>
  <si>
    <t>730</t>
  </si>
  <si>
    <t>Обеспечение деятельности представительных органов муниципальных образований</t>
  </si>
  <si>
    <t>Муниципальная программа "Развитие и поддержка  малого и среднего бизнеса в муниципальном образовании Назиевское городское поселение"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</si>
  <si>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</si>
  <si>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Муниципальная программа "О содействии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</si>
  <si>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администрация муниципального образования Назиевское городское поселение  Кировского муниципального района Ленинградской области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</si>
  <si>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</si>
  <si>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</si>
  <si>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</si>
  <si>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</si>
  <si>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</si>
  <si>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</si>
  <si>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410</t>
  </si>
  <si>
    <t xml:space="preserve">Бюджетные инвестиции </t>
  </si>
  <si>
    <t>320</t>
  </si>
  <si>
    <t>Социальные выплаты гражданам, кроме публичных нормативных социальных выплат</t>
  </si>
  <si>
    <t>110</t>
  </si>
  <si>
    <t>Расходы на выплаты персоналу казенных учреждений</t>
  </si>
  <si>
    <t>совет депутатов  Назиевского городского поселения Кировского муниципального района Ленинградской области</t>
  </si>
  <si>
    <t>муниципального образования</t>
  </si>
  <si>
    <t>Назиевское городское поселение</t>
  </si>
  <si>
    <t xml:space="preserve">Кировского муниципального  района </t>
  </si>
  <si>
    <t>Ленинградской области</t>
  </si>
  <si>
    <t>Другие вопросы в области жилищно-коммунального хозяйства</t>
  </si>
  <si>
    <t>67 0 00 00000</t>
  </si>
  <si>
    <t>67 4 09 00000</t>
  </si>
  <si>
    <t>67 4 09 00210</t>
  </si>
  <si>
    <t>67 4 09 00220</t>
  </si>
  <si>
    <t>67 4 09 00230</t>
  </si>
  <si>
    <t>67 5 09 00000</t>
  </si>
  <si>
    <t>67 5 09 00210</t>
  </si>
  <si>
    <t>67 9 09 00000</t>
  </si>
  <si>
    <t>67 9 09 71340</t>
  </si>
  <si>
    <t>98 0 00 00000</t>
  </si>
  <si>
    <t>98 9 09 00000</t>
  </si>
  <si>
    <t>98 9 09 96040</t>
  </si>
  <si>
    <t>98 9 09 96050</t>
  </si>
  <si>
    <t>98 9 09 96110</t>
  </si>
  <si>
    <t>98 0 00 0 0000</t>
  </si>
  <si>
    <t>98 9 09 96010</t>
  </si>
  <si>
    <t>98 9 09 10050</t>
  </si>
  <si>
    <t>98 9 09 10030</t>
  </si>
  <si>
    <t>98 9 09 10100</t>
  </si>
  <si>
    <t>98 9 09 10110</t>
  </si>
  <si>
    <t>98 9 09 10310</t>
  </si>
  <si>
    <t>98 9 09 10410</t>
  </si>
  <si>
    <t>98 9 09 96030</t>
  </si>
  <si>
    <t>98 9 09 51180</t>
  </si>
  <si>
    <t>22 0 00 00000</t>
  </si>
  <si>
    <t>98 9 09 13100</t>
  </si>
  <si>
    <t>22 0 01 00000</t>
  </si>
  <si>
    <t>Основное мероприятие "Поддержка проектов инициатив граждан"</t>
  </si>
  <si>
    <t>23 0 00 00000</t>
  </si>
  <si>
    <t>23 1 00 00000</t>
  </si>
  <si>
    <t>Подпрограмма "Развитие сети автомобильных дорог и дорог местного значения в муниципальном образовании Назиевское городское поселение"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</si>
  <si>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дорог </t>
  </si>
  <si>
    <t xml:space="preserve">Мероприятия по капитальному ремонту и ремонту автомобильных дорог общего пользования местного значения </t>
  </si>
  <si>
    <t>23 1 01 14310</t>
  </si>
  <si>
    <t>23 1 01 70140</t>
  </si>
  <si>
    <t>23 1 01 00000</t>
  </si>
  <si>
    <t>Основное мероприятие "Содержание, капитальный ремонт и ремонт автомобильных дорог местного значения и искусственных сооружений на них"</t>
  </si>
  <si>
    <t>23 2 00 00000</t>
  </si>
  <si>
    <t xml:space="preserve">Подпрограмма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</t>
  </si>
  <si>
    <t>23 2 01 00000</t>
  </si>
  <si>
    <t>23 2 01 14300</t>
  </si>
  <si>
    <t>23 2 01 14320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</si>
  <si>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дворовых территторий </t>
  </si>
  <si>
    <t xml:space="preserve">Мероприятия по ремонту дворовых территорий </t>
  </si>
  <si>
    <t>Основное мероприятие "Капитальный ремонт и ремонт придомовых территорий многоквартирных домов"</t>
  </si>
  <si>
    <t>98 9 09 14190</t>
  </si>
  <si>
    <t>98 9 09 95010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</si>
  <si>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</si>
  <si>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в сфере архитектуры и градостроительства </t>
  </si>
  <si>
    <t xml:space="preserve">Осуществление полномочий поселений по муниципальному жилищному контролю </t>
  </si>
  <si>
    <t xml:space="preserve">Резервный фонд администрации муниципального образования </t>
  </si>
  <si>
    <t xml:space="preserve">Премирование по постановлению администрации в связи с юбилеем и вне системы оплаты труда </t>
  </si>
  <si>
    <t xml:space="preserve">Расчеты за услуги по начислению и сбору платы за найм </t>
  </si>
  <si>
    <t xml:space="preserve">Расчеты за услуги по начислению и выплате муниципальных субсидий 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</si>
  <si>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</si>
  <si>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Информирование жителей  в СМИ о развитии муниципального образования </t>
  </si>
  <si>
    <t xml:space="preserve">Осуществление части полномочий поселений по владению, пользованию и распоряжению имуществом </t>
  </si>
  <si>
    <t xml:space="preserve">На осуществление первичного воинского учета на территориях, где отсутствуют военные комиссариаты </t>
  </si>
  <si>
    <t xml:space="preserve">Функционирование органов в сфере национальной безопасности </t>
  </si>
  <si>
    <t xml:space="preserve">Содержание автомобильных дорог местного значения и искусственных сооружений на них </t>
  </si>
  <si>
    <t>Осуществление полномочий Кировского района на мероприятия по содержанию автомобильных дорог</t>
  </si>
  <si>
    <t xml:space="preserve">Мероприятия, направленные на создание условий для обеспечения жителей поселения услугами связи </t>
  </si>
  <si>
    <t>98 9 09 14100</t>
  </si>
  <si>
    <t>24 0 00 00000</t>
  </si>
  <si>
    <t>24 0 01 06480</t>
  </si>
  <si>
    <t xml:space="preserve">Поддержка  субъектов малого и среднего бизнеса, зарегистрированным и ведущим деятельность на территории МО Назиевское городское поселение </t>
  </si>
  <si>
    <t>24 0 01 00000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</si>
  <si>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</si>
  <si>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98 9 09 10350</t>
  </si>
  <si>
    <t xml:space="preserve">Мероприятия по землеустройству и землепользованию </t>
  </si>
  <si>
    <t>98 9 09 15000</t>
  </si>
  <si>
    <t xml:space="preserve">Мероприятия в области жилищного хозяйства </t>
  </si>
  <si>
    <t>Мероприятия по технологическому присоединению энергопринимающих устройств</t>
  </si>
  <si>
    <t>98 9 09 82050</t>
  </si>
  <si>
    <t>98 9 09 15500</t>
  </si>
  <si>
    <t xml:space="preserve">Мероприятия в области коммунального хозяйства </t>
  </si>
  <si>
    <t>98 9 09 15310</t>
  </si>
  <si>
    <t>98 9 09 15340</t>
  </si>
  <si>
    <t>98 9 09 15350</t>
  </si>
  <si>
    <t>98 9 09 15360</t>
  </si>
  <si>
    <t xml:space="preserve">Расходы на уличное освещение </t>
  </si>
  <si>
    <t xml:space="preserve">Организация и содержание мест захоронения </t>
  </si>
  <si>
    <t xml:space="preserve">Расходы на прочие мероприятия по благоустройству </t>
  </si>
  <si>
    <t xml:space="preserve">Организация сбора и вывоза бытовых отходов и мусора </t>
  </si>
  <si>
    <t>98 9 09 06070</t>
  </si>
  <si>
    <t xml:space="preserve">Субсидии юридическим лицам, организующим временное трудоустройство несовершеннолетних граждан в возрасте от 14 до 18 лет в свободное от учебы время </t>
  </si>
  <si>
    <t>98 9 09 00240</t>
  </si>
  <si>
    <t xml:space="preserve">Расходы на обеспечение деятельности муниципальных казенных учреждений </t>
  </si>
  <si>
    <t>98 9 09 11450</t>
  </si>
  <si>
    <t>98 9 09 96020</t>
  </si>
  <si>
    <t xml:space="preserve">Организация и проведение мероприятий в сфере культуры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</si>
  <si>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</si>
  <si>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98 9 09 03080</t>
  </si>
  <si>
    <t xml:space="preserve">Доплаты к пенсиям муниципальных служащих </t>
  </si>
  <si>
    <t xml:space="preserve">Организация и проведение мероприятий в области  спорта и физической культуры </t>
  </si>
  <si>
    <t>98 9 09 11440</t>
  </si>
  <si>
    <t>67 3 09 00000</t>
  </si>
  <si>
    <t>67 3 09 00230</t>
  </si>
  <si>
    <t>98 9 09 96090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</si>
  <si>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</si>
  <si>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Основное мероприятие "Обеспечение информационной, консультационной, организационно-методической поддержки смалого и среднего бизнеса"</t>
  </si>
  <si>
    <t>Муниципальная программа "Совершенствование и развитие автомобильных дорог в муниципальном образовании Назиевское городское поселение Кировского муниципального района Ленинградской области"</t>
  </si>
  <si>
    <t>22 0 01 S0880</t>
  </si>
  <si>
    <t xml:space="preserve"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
</t>
  </si>
  <si>
    <t>2H 0 01 S4390</t>
  </si>
  <si>
    <t>2H 0 01 00000</t>
  </si>
  <si>
    <t>2H 0 00 00000</t>
  </si>
  <si>
    <t>Муниципальная программа "О содействии развитию муниципального образования Назиевское городское поселение Кировского муниципального района Ленинградской области части территории являющимися административным центрами"</t>
  </si>
  <si>
    <t>Основное мероприятие "Благоустройство территории"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</si>
  <si>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</si>
  <si>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23 1 01 S0140</t>
  </si>
  <si>
    <t>360</t>
  </si>
  <si>
    <t>Иные выплаты населению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</si>
  <si>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</si>
  <si>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22 0 01 70880</t>
  </si>
  <si>
    <t>2Т 0 00 00000</t>
  </si>
  <si>
    <t>2Т 0 01 00000</t>
  </si>
  <si>
    <t>Муниципальная программа "Управление муниципальными финансами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</si>
  <si>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"Обеспечение устойчивого исполнения бюджета муниципального образования"</t>
  </si>
  <si>
    <t>2Т 0 02 00000</t>
  </si>
  <si>
    <t>2Т 0 02 12800</t>
  </si>
  <si>
    <t>Мероприятия направленные на пополнение доходной части бюджета</t>
  </si>
  <si>
    <t>Основное мероприятие "Обслуживание муниципального долга"</t>
  </si>
  <si>
    <t>2Т 0 01 10010</t>
  </si>
  <si>
    <t>2Т 0 02 10010</t>
  </si>
  <si>
    <t>Процентные платежи по муниципальному долгу</t>
  </si>
  <si>
    <t>98 9 09 70360</t>
  </si>
  <si>
    <t>Обеспечение выплат стимулирующего характера работникам муниципальных учреждений культуры Ленинградской области</t>
  </si>
  <si>
    <t>01</t>
  </si>
  <si>
    <t>02</t>
  </si>
  <si>
    <t>13</t>
  </si>
  <si>
    <t>06</t>
  </si>
  <si>
    <t>11</t>
  </si>
  <si>
    <t>04</t>
  </si>
  <si>
    <t>03</t>
  </si>
  <si>
    <t>09</t>
  </si>
  <si>
    <t>10</t>
  </si>
  <si>
    <t>05</t>
  </si>
  <si>
    <t>12</t>
  </si>
  <si>
    <t>07</t>
  </si>
  <si>
    <t>08</t>
  </si>
  <si>
    <t>2F 0 00 00000</t>
  </si>
  <si>
    <t>2F 2 00 00000</t>
  </si>
  <si>
    <t>2F 2 01 00000</t>
  </si>
  <si>
    <t>2F 2 01 13700</t>
  </si>
  <si>
    <t>Муниципальная программа "Обеспечение безопасности жизнедеятельности на территории муниципального образования Назиевское городское поселение Кировского муниципального района Ленинградской области"</t>
  </si>
  <si>
    <t>Подпрограмма "Осуществление мероприятий по предупреждению и защите населения от чрезвычайных ситуаций на территории МО Назиевское городское поселение"</t>
  </si>
  <si>
    <t>Основное мероприятие "Защита населения от чрезвычайных ситуаций"</t>
  </si>
  <si>
    <t>Организация мероприятий по обеспечению безопасности людей на водных объектах</t>
  </si>
  <si>
    <t>2F 2 01 96100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</si>
  <si>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</si>
  <si>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2F 1 00 00000</t>
  </si>
  <si>
    <t>2F 1 01 00000</t>
  </si>
  <si>
    <t>Подпрограмма "Пожарная безопасность МО Назиеское городское поселение"</t>
  </si>
  <si>
    <t>Основное мероприятие "Обеспечение пожарной безопасности"</t>
  </si>
  <si>
    <t>Разработка и изготовление наглядной информации на противопожарную тематику</t>
  </si>
  <si>
    <t>2F 1 01 13670</t>
  </si>
  <si>
    <t>2F 1 01 13680</t>
  </si>
  <si>
    <t>Организация и осуществление мероприятий по содержанию пожарных водоемов</t>
  </si>
  <si>
    <t>2F 1 01 13690</t>
  </si>
  <si>
    <t>Организация и осуществление мероприятий по предупреждению и тушению пожаров на территории поселения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</si>
  <si>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</si>
  <si>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Молодежная политика</t>
  </si>
  <si>
    <t>23 1 01 14280</t>
  </si>
  <si>
    <t>Мероприятия по ремонту  дорог местного значения и искусственных сооружений на них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</si>
  <si>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</si>
  <si>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</si>
  <si>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</si>
  <si>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Обеспечение выполнения органами местного самоуправления отдельных государственных полномочий Ленинградской области</t>
  </si>
  <si>
    <t>Осуществление отдельных государственных полномочий Ленинградской области в сфере административных правоотношений</t>
  </si>
  <si>
    <t>98 9 09 S0360</t>
  </si>
  <si>
    <t xml:space="preserve">Расходы на обеспечение функций органов местного самоуправления  </t>
  </si>
  <si>
    <t>98 9 09 13990</t>
  </si>
  <si>
    <t>Разработка программ транспортной и социальной инфраструктуры поселения</t>
  </si>
  <si>
    <t>98 9 09 14810</t>
  </si>
  <si>
    <t>Мероприятия в целях разработки схем организации дорожного движения и дислокации дорожных знаков и разметки в границах поселения</t>
  </si>
  <si>
    <t>бюджета МО Назиевское городское поселение на 2018 год</t>
  </si>
  <si>
    <t>Муниципальная программа "Противодействие экстремизму и профилактика терроризма на территории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</si>
  <si>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"Мероприятия направленные на информирование населения по вопросам противодействия терроризму"</t>
  </si>
  <si>
    <t>86 0 00 00000</t>
  </si>
  <si>
    <t>86 0 01 00000</t>
  </si>
  <si>
    <t>86 0 01 13580</t>
  </si>
  <si>
    <t>Организация и осуществление мероприятий</t>
  </si>
  <si>
    <t>23 4 00 00000</t>
  </si>
  <si>
    <t>23 4 01 00000</t>
  </si>
  <si>
    <t>23 4 01 14830</t>
  </si>
  <si>
    <t>Подпрограмма "Ремонт грунтовых дорог местного значения в муниципальном образовании Назиевское городское поселение"</t>
  </si>
  <si>
    <t>Основное мероприятие "Ремонт грунтовых дорог местного значения"</t>
  </si>
  <si>
    <t>Приобретение сыпучих материалов для проведения ремонтных работ местного значения</t>
  </si>
  <si>
    <t>Мероприятия  направленные на возмещение расходов по установке индивидуальных приборов учета</t>
  </si>
  <si>
    <t>98 9 09 15440</t>
  </si>
  <si>
    <t>Мероприятия  направленные на возмещение расходов гражданам, проживающим в муниципальном жилищном фонде, за выполнение ремонтных работ</t>
  </si>
  <si>
    <t>98 9 09 15450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</si>
  <si>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</si>
  <si>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</si>
  <si>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0100</t>
  </si>
  <si>
    <t>0113</t>
  </si>
  <si>
    <t>98 9 09 10040</t>
  </si>
  <si>
    <t xml:space="preserve">Осуществление части полномочий поселений по формированию, утверждению, исполнению  бюджета </t>
  </si>
  <si>
    <t>2N 0 00 00000</t>
  </si>
  <si>
    <t>2N 1 00 00000</t>
  </si>
  <si>
    <t>Муниципальная программа "Формирование комфортной городской среды на территории муниципального образования Назиевское городское поселение Кировского муниципального района Ленинградской области"</t>
  </si>
  <si>
    <t>Подпрограмма "Благоустройство дворовых территорий в МО Назиевское городское поселение"</t>
  </si>
  <si>
    <t>Основное мероприятие "Благоустройство дворовых территорий "</t>
  </si>
  <si>
    <t>2N 1 01 00000</t>
  </si>
  <si>
    <t>2N 1 01 L555F</t>
  </si>
  <si>
    <t>от "20" декабря 2017 г. №38</t>
  </si>
  <si>
    <t>(Приложение 4)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</si>
</sst>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&quot; -&quot;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0"/>
    <numFmt numFmtId="189" formatCode="0000"/>
    <numFmt numFmtId="190" formatCode="000"/>
    <numFmt numFmtId="191" formatCode="#,##0.0_р_."/>
    <numFmt numFmtId="192" formatCode="#,##0_р_."/>
    <numFmt numFmtId="193" formatCode="#,##0.000"/>
    <numFmt numFmtId="194" formatCode="#,##0.00&quot;р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16"/>
      <name val="Arial Cyr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 Cyr"/>
      <family val="1"/>
    </font>
    <font>
      <sz val="16"/>
      <color indexed="8"/>
      <name val="Arial"/>
      <family val="2"/>
    </font>
    <font>
      <i/>
      <sz val="16"/>
      <name val="Times New Roman Cyr"/>
      <family val="0"/>
    </font>
    <font>
      <b/>
      <i/>
      <sz val="16"/>
      <name val="Arial Cyr"/>
      <family val="0"/>
    </font>
    <font>
      <i/>
      <sz val="16"/>
      <name val="Arial Cyr"/>
      <family val="2"/>
    </font>
    <font>
      <sz val="14"/>
      <name val="Arial Cyr"/>
      <family val="0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 Cyr"/>
      <family val="2"/>
    </font>
    <font>
      <b/>
      <sz val="16"/>
      <color indexed="8"/>
      <name val="Arial Cyr"/>
      <family val="2"/>
    </font>
    <font>
      <sz val="16"/>
      <color indexed="8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 Cyr"/>
      <family val="2"/>
    </font>
    <font>
      <b/>
      <sz val="16"/>
      <color theme="1"/>
      <name val="Arial Cyr"/>
      <family val="2"/>
    </font>
    <font>
      <sz val="16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hair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 style="hair">
        <color indexed="8"/>
      </bottom>
    </border>
    <border>
      <left style="hair"/>
      <right style="medium"/>
      <top style="thin"/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/>
      <right style="thin"/>
      <top/>
      <bottom/>
    </border>
    <border>
      <left style="hair"/>
      <right>
        <color indexed="63"/>
      </right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hair"/>
      <top style="double"/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>
        <color indexed="63"/>
      </left>
      <right style="hair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hair">
        <color indexed="8"/>
      </bottom>
    </border>
    <border>
      <left style="medium"/>
      <right style="medium"/>
      <top style="hair">
        <color indexed="8"/>
      </top>
      <bottom style="thin"/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7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49" fontId="11" fillId="33" borderId="10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180" fontId="5" fillId="33" borderId="11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49" fontId="7" fillId="33" borderId="0" xfId="0" applyNumberFormat="1" applyFont="1" applyFill="1" applyBorder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  <xf numFmtId="49" fontId="10" fillId="33" borderId="14" xfId="53" applyNumberFormat="1" applyFont="1" applyFill="1" applyBorder="1" applyAlignment="1" applyProtection="1">
      <alignment horizontal="center" vertical="center" wrapText="1"/>
      <protection/>
    </xf>
    <xf numFmtId="49" fontId="10" fillId="33" borderId="15" xfId="53" applyNumberFormat="1" applyFont="1" applyFill="1" applyBorder="1" applyAlignment="1" applyProtection="1">
      <alignment horizontal="center" vertical="center" wrapText="1"/>
      <protection/>
    </xf>
    <xf numFmtId="49" fontId="11" fillId="33" borderId="16" xfId="0" applyNumberFormat="1" applyFont="1" applyFill="1" applyBorder="1" applyAlignment="1">
      <alignment horizontal="center"/>
    </xf>
    <xf numFmtId="180" fontId="11" fillId="33" borderId="17" xfId="0" applyNumberFormat="1" applyFont="1" applyFill="1" applyBorder="1" applyAlignment="1">
      <alignment horizontal="right"/>
    </xf>
    <xf numFmtId="49" fontId="11" fillId="33" borderId="18" xfId="0" applyNumberFormat="1" applyFont="1" applyFill="1" applyBorder="1" applyAlignment="1">
      <alignment horizontal="center"/>
    </xf>
    <xf numFmtId="180" fontId="11" fillId="33" borderId="11" xfId="0" applyNumberFormat="1" applyFont="1" applyFill="1" applyBorder="1" applyAlignment="1">
      <alignment horizontal="right"/>
    </xf>
    <xf numFmtId="180" fontId="11" fillId="33" borderId="19" xfId="0" applyNumberFormat="1" applyFont="1" applyFill="1" applyBorder="1" applyAlignment="1">
      <alignment horizontal="right"/>
    </xf>
    <xf numFmtId="49" fontId="11" fillId="33" borderId="20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180" fontId="11" fillId="33" borderId="22" xfId="0" applyNumberFormat="1" applyFont="1" applyFill="1" applyBorder="1" applyAlignment="1">
      <alignment horizontal="right"/>
    </xf>
    <xf numFmtId="49" fontId="7" fillId="33" borderId="23" xfId="0" applyNumberFormat="1" applyFont="1" applyFill="1" applyBorder="1" applyAlignment="1">
      <alignment horizontal="center"/>
    </xf>
    <xf numFmtId="180" fontId="7" fillId="33" borderId="24" xfId="0" applyNumberFormat="1" applyFont="1" applyFill="1" applyBorder="1" applyAlignment="1">
      <alignment horizontal="right"/>
    </xf>
    <xf numFmtId="49" fontId="11" fillId="33" borderId="25" xfId="0" applyNumberFormat="1" applyFont="1" applyFill="1" applyBorder="1" applyAlignment="1">
      <alignment horizontal="center"/>
    </xf>
    <xf numFmtId="49" fontId="11" fillId="33" borderId="25" xfId="0" applyNumberFormat="1" applyFont="1" applyFill="1" applyBorder="1" applyAlignment="1">
      <alignment horizontal="center"/>
    </xf>
    <xf numFmtId="180" fontId="11" fillId="33" borderId="26" xfId="0" applyNumberFormat="1" applyFont="1" applyFill="1" applyBorder="1" applyAlignment="1">
      <alignment horizontal="right"/>
    </xf>
    <xf numFmtId="180" fontId="5" fillId="33" borderId="22" xfId="0" applyNumberFormat="1" applyFont="1" applyFill="1" applyBorder="1" applyAlignment="1">
      <alignment horizontal="right"/>
    </xf>
    <xf numFmtId="49" fontId="7" fillId="33" borderId="27" xfId="0" applyNumberFormat="1" applyFont="1" applyFill="1" applyBorder="1" applyAlignment="1">
      <alignment horizontal="center"/>
    </xf>
    <xf numFmtId="180" fontId="7" fillId="33" borderId="28" xfId="0" applyNumberFormat="1" applyFont="1" applyFill="1" applyBorder="1" applyAlignment="1">
      <alignment horizontal="right"/>
    </xf>
    <xf numFmtId="49" fontId="7" fillId="33" borderId="23" xfId="0" applyNumberFormat="1" applyFont="1" applyFill="1" applyBorder="1" applyAlignment="1">
      <alignment horizontal="center"/>
    </xf>
    <xf numFmtId="180" fontId="7" fillId="33" borderId="29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center"/>
    </xf>
    <xf numFmtId="180" fontId="5" fillId="33" borderId="26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49" fontId="11" fillId="33" borderId="30" xfId="0" applyNumberFormat="1" applyFont="1" applyFill="1" applyBorder="1" applyAlignment="1">
      <alignment horizontal="center"/>
    </xf>
    <xf numFmtId="180" fontId="11" fillId="33" borderId="31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center"/>
    </xf>
    <xf numFmtId="180" fontId="11" fillId="33" borderId="32" xfId="0" applyNumberFormat="1" applyFont="1" applyFill="1" applyBorder="1" applyAlignment="1">
      <alignment horizontal="right"/>
    </xf>
    <xf numFmtId="49" fontId="7" fillId="33" borderId="27" xfId="0" applyNumberFormat="1" applyFont="1" applyFill="1" applyBorder="1" applyAlignment="1">
      <alignment horizontal="center"/>
    </xf>
    <xf numFmtId="180" fontId="7" fillId="33" borderId="33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180" fontId="11" fillId="33" borderId="34" xfId="0" applyNumberFormat="1" applyFont="1" applyFill="1" applyBorder="1" applyAlignment="1">
      <alignment horizontal="right"/>
    </xf>
    <xf numFmtId="180" fontId="11" fillId="33" borderId="35" xfId="0" applyNumberFormat="1" applyFont="1" applyFill="1" applyBorder="1" applyAlignment="1">
      <alignment horizontal="right"/>
    </xf>
    <xf numFmtId="180" fontId="7" fillId="33" borderId="36" xfId="0" applyNumberFormat="1" applyFont="1" applyFill="1" applyBorder="1" applyAlignment="1">
      <alignment horizontal="right"/>
    </xf>
    <xf numFmtId="49" fontId="7" fillId="33" borderId="30" xfId="0" applyNumberFormat="1" applyFont="1" applyFill="1" applyBorder="1" applyAlignment="1">
      <alignment horizontal="center"/>
    </xf>
    <xf numFmtId="180" fontId="5" fillId="33" borderId="11" xfId="0" applyNumberFormat="1" applyFont="1" applyFill="1" applyBorder="1" applyAlignment="1">
      <alignment horizontal="right"/>
    </xf>
    <xf numFmtId="180" fontId="5" fillId="33" borderId="37" xfId="0" applyNumberFormat="1" applyFont="1" applyFill="1" applyBorder="1" applyAlignment="1">
      <alignment horizontal="right"/>
    </xf>
    <xf numFmtId="180" fontId="11" fillId="33" borderId="38" xfId="0" applyNumberFormat="1" applyFont="1" applyFill="1" applyBorder="1" applyAlignment="1">
      <alignment horizontal="right"/>
    </xf>
    <xf numFmtId="180" fontId="7" fillId="33" borderId="11" xfId="0" applyNumberFormat="1" applyFont="1" applyFill="1" applyBorder="1" applyAlignment="1">
      <alignment horizontal="right"/>
    </xf>
    <xf numFmtId="180" fontId="5" fillId="33" borderId="19" xfId="0" applyNumberFormat="1" applyFont="1" applyFill="1" applyBorder="1" applyAlignment="1">
      <alignment horizontal="right"/>
    </xf>
    <xf numFmtId="49" fontId="11" fillId="33" borderId="18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180" fontId="11" fillId="33" borderId="39" xfId="0" applyNumberFormat="1" applyFont="1" applyFill="1" applyBorder="1" applyAlignment="1">
      <alignment horizontal="right"/>
    </xf>
    <xf numFmtId="180" fontId="5" fillId="33" borderId="34" xfId="0" applyNumberFormat="1" applyFont="1" applyFill="1" applyBorder="1" applyAlignment="1">
      <alignment horizontal="right"/>
    </xf>
    <xf numFmtId="49" fontId="7" fillId="33" borderId="21" xfId="0" applyNumberFormat="1" applyFont="1" applyFill="1" applyBorder="1" applyAlignment="1">
      <alignment horizontal="center"/>
    </xf>
    <xf numFmtId="180" fontId="5" fillId="33" borderId="32" xfId="0" applyNumberFormat="1" applyFont="1" applyFill="1" applyBorder="1" applyAlignment="1">
      <alignment horizontal="right"/>
    </xf>
    <xf numFmtId="180" fontId="11" fillId="33" borderId="32" xfId="0" applyNumberFormat="1" applyFont="1" applyFill="1" applyBorder="1" applyAlignment="1">
      <alignment horizontal="right"/>
    </xf>
    <xf numFmtId="49" fontId="7" fillId="33" borderId="10" xfId="0" applyNumberFormat="1" applyFont="1" applyFill="1" applyBorder="1" applyAlignment="1">
      <alignment horizontal="center"/>
    </xf>
    <xf numFmtId="180" fontId="11" fillId="33" borderId="19" xfId="0" applyNumberFormat="1" applyFont="1" applyFill="1" applyBorder="1" applyAlignment="1">
      <alignment horizontal="right"/>
    </xf>
    <xf numFmtId="180" fontId="11" fillId="33" borderId="34" xfId="0" applyNumberFormat="1" applyFont="1" applyFill="1" applyBorder="1" applyAlignment="1">
      <alignment horizontal="right"/>
    </xf>
    <xf numFmtId="180" fontId="7" fillId="33" borderId="2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center"/>
    </xf>
    <xf numFmtId="180" fontId="11" fillId="33" borderId="39" xfId="0" applyNumberFormat="1" applyFont="1" applyFill="1" applyBorder="1" applyAlignment="1">
      <alignment horizontal="right"/>
    </xf>
    <xf numFmtId="49" fontId="5" fillId="33" borderId="40" xfId="0" applyNumberFormat="1" applyFont="1" applyFill="1" applyBorder="1" applyAlignment="1">
      <alignment horizontal="center"/>
    </xf>
    <xf numFmtId="49" fontId="11" fillId="33" borderId="40" xfId="0" applyNumberFormat="1" applyFont="1" applyFill="1" applyBorder="1" applyAlignment="1">
      <alignment horizontal="center"/>
    </xf>
    <xf numFmtId="49" fontId="7" fillId="33" borderId="40" xfId="0" applyNumberFormat="1" applyFont="1" applyFill="1" applyBorder="1" applyAlignment="1">
      <alignment horizontal="center"/>
    </xf>
    <xf numFmtId="180" fontId="5" fillId="33" borderId="41" xfId="0" applyNumberFormat="1" applyFont="1" applyFill="1" applyBorder="1" applyAlignment="1">
      <alignment horizontal="right"/>
    </xf>
    <xf numFmtId="49" fontId="7" fillId="33" borderId="42" xfId="0" applyNumberFormat="1" applyFont="1" applyFill="1" applyBorder="1" applyAlignment="1">
      <alignment horizontal="center"/>
    </xf>
    <xf numFmtId="180" fontId="7" fillId="33" borderId="43" xfId="0" applyNumberFormat="1" applyFont="1" applyFill="1" applyBorder="1" applyAlignment="1">
      <alignment horizontal="right"/>
    </xf>
    <xf numFmtId="180" fontId="11" fillId="33" borderId="37" xfId="0" applyNumberFormat="1" applyFont="1" applyFill="1" applyBorder="1" applyAlignment="1">
      <alignment horizontal="right"/>
    </xf>
    <xf numFmtId="180" fontId="5" fillId="33" borderId="34" xfId="0" applyNumberFormat="1" applyFont="1" applyFill="1" applyBorder="1" applyAlignment="1">
      <alignment horizontal="right"/>
    </xf>
    <xf numFmtId="180" fontId="11" fillId="33" borderId="31" xfId="0" applyNumberFormat="1" applyFont="1" applyFill="1" applyBorder="1" applyAlignment="1">
      <alignment horizontal="right"/>
    </xf>
    <xf numFmtId="49" fontId="7" fillId="33" borderId="30" xfId="0" applyNumberFormat="1" applyFont="1" applyFill="1" applyBorder="1" applyAlignment="1">
      <alignment horizontal="center"/>
    </xf>
    <xf numFmtId="180" fontId="5" fillId="33" borderId="44" xfId="0" applyNumberFormat="1" applyFont="1" applyFill="1" applyBorder="1" applyAlignment="1">
      <alignment horizontal="right"/>
    </xf>
    <xf numFmtId="180" fontId="7" fillId="33" borderId="33" xfId="0" applyNumberFormat="1" applyFont="1" applyFill="1" applyBorder="1" applyAlignment="1">
      <alignment horizontal="right"/>
    </xf>
    <xf numFmtId="180" fontId="7" fillId="33" borderId="31" xfId="0" applyNumberFormat="1" applyFont="1" applyFill="1" applyBorder="1" applyAlignment="1">
      <alignment horizontal="right"/>
    </xf>
    <xf numFmtId="180" fontId="5" fillId="33" borderId="31" xfId="0" applyNumberFormat="1" applyFont="1" applyFill="1" applyBorder="1" applyAlignment="1">
      <alignment horizontal="right"/>
    </xf>
    <xf numFmtId="0" fontId="11" fillId="33" borderId="21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/>
    </xf>
    <xf numFmtId="49" fontId="7" fillId="33" borderId="25" xfId="0" applyNumberFormat="1" applyFont="1" applyFill="1" applyBorder="1" applyAlignment="1">
      <alignment horizontal="center"/>
    </xf>
    <xf numFmtId="180" fontId="5" fillId="33" borderId="45" xfId="0" applyNumberFormat="1" applyFont="1" applyFill="1" applyBorder="1" applyAlignment="1">
      <alignment horizontal="right"/>
    </xf>
    <xf numFmtId="180" fontId="11" fillId="33" borderId="45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center"/>
    </xf>
    <xf numFmtId="180" fontId="7" fillId="33" borderId="24" xfId="0" applyNumberFormat="1" applyFont="1" applyFill="1" applyBorder="1" applyAlignment="1">
      <alignment horizontal="right"/>
    </xf>
    <xf numFmtId="180" fontId="5" fillId="33" borderId="35" xfId="0" applyNumberFormat="1" applyFont="1" applyFill="1" applyBorder="1" applyAlignment="1">
      <alignment horizontal="right"/>
    </xf>
    <xf numFmtId="180" fontId="7" fillId="33" borderId="36" xfId="0" applyNumberFormat="1" applyFont="1" applyFill="1" applyBorder="1" applyAlignment="1">
      <alignment horizontal="right"/>
    </xf>
    <xf numFmtId="180" fontId="11" fillId="33" borderId="37" xfId="0" applyNumberFormat="1" applyFont="1" applyFill="1" applyBorder="1" applyAlignment="1">
      <alignment horizontal="right"/>
    </xf>
    <xf numFmtId="180" fontId="7" fillId="33" borderId="28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center"/>
    </xf>
    <xf numFmtId="181" fontId="11" fillId="33" borderId="11" xfId="0" applyNumberFormat="1" applyFont="1" applyFill="1" applyBorder="1" applyAlignment="1">
      <alignment horizontal="right"/>
    </xf>
    <xf numFmtId="181" fontId="5" fillId="33" borderId="11" xfId="0" applyNumberFormat="1" applyFont="1" applyFill="1" applyBorder="1" applyAlignment="1">
      <alignment horizontal="right"/>
    </xf>
    <xf numFmtId="181" fontId="5" fillId="33" borderId="19" xfId="0" applyNumberFormat="1" applyFont="1" applyFill="1" applyBorder="1" applyAlignment="1">
      <alignment horizontal="right"/>
    </xf>
    <xf numFmtId="49" fontId="11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181" fontId="5" fillId="33" borderId="37" xfId="0" applyNumberFormat="1" applyFont="1" applyFill="1" applyBorder="1" applyAlignment="1">
      <alignment horizontal="right"/>
    </xf>
    <xf numFmtId="49" fontId="7" fillId="33" borderId="20" xfId="0" applyNumberFormat="1" applyFont="1" applyFill="1" applyBorder="1" applyAlignment="1">
      <alignment horizontal="center"/>
    </xf>
    <xf numFmtId="180" fontId="5" fillId="33" borderId="39" xfId="0" applyNumberFormat="1" applyFont="1" applyFill="1" applyBorder="1" applyAlignment="1">
      <alignment horizontal="right"/>
    </xf>
    <xf numFmtId="180" fontId="5" fillId="33" borderId="31" xfId="0" applyNumberFormat="1" applyFont="1" applyFill="1" applyBorder="1" applyAlignment="1">
      <alignment horizontal="right"/>
    </xf>
    <xf numFmtId="181" fontId="11" fillId="33" borderId="19" xfId="0" applyNumberFormat="1" applyFont="1" applyFill="1" applyBorder="1" applyAlignment="1">
      <alignment horizontal="right"/>
    </xf>
    <xf numFmtId="181" fontId="11" fillId="33" borderId="19" xfId="0" applyNumberFormat="1" applyFont="1" applyFill="1" applyBorder="1" applyAlignment="1">
      <alignment horizontal="right"/>
    </xf>
    <xf numFmtId="181" fontId="11" fillId="33" borderId="22" xfId="0" applyNumberFormat="1" applyFont="1" applyFill="1" applyBorder="1" applyAlignment="1">
      <alignment horizontal="right"/>
    </xf>
    <xf numFmtId="0" fontId="7" fillId="33" borderId="23" xfId="0" applyNumberFormat="1" applyFont="1" applyFill="1" applyBorder="1" applyAlignment="1">
      <alignment horizontal="center"/>
    </xf>
    <xf numFmtId="180" fontId="5" fillId="33" borderId="32" xfId="0" applyNumberFormat="1" applyFont="1" applyFill="1" applyBorder="1" applyAlignment="1">
      <alignment horizontal="right"/>
    </xf>
    <xf numFmtId="49" fontId="11" fillId="33" borderId="46" xfId="0" applyNumberFormat="1" applyFont="1" applyFill="1" applyBorder="1" applyAlignment="1">
      <alignment horizontal="center"/>
    </xf>
    <xf numFmtId="49" fontId="12" fillId="33" borderId="46" xfId="0" applyNumberFormat="1" applyFont="1" applyFill="1" applyBorder="1" applyAlignment="1">
      <alignment horizontal="center"/>
    </xf>
    <xf numFmtId="180" fontId="5" fillId="33" borderId="47" xfId="0" applyNumberFormat="1" applyFont="1" applyFill="1" applyBorder="1" applyAlignment="1">
      <alignment horizontal="right"/>
    </xf>
    <xf numFmtId="180" fontId="11" fillId="33" borderId="38" xfId="0" applyNumberFormat="1" applyFont="1" applyFill="1" applyBorder="1" applyAlignment="1">
      <alignment horizontal="right"/>
    </xf>
    <xf numFmtId="180" fontId="11" fillId="33" borderId="22" xfId="0" applyNumberFormat="1" applyFont="1" applyFill="1" applyBorder="1" applyAlignment="1">
      <alignment horizontal="right"/>
    </xf>
    <xf numFmtId="49" fontId="5" fillId="33" borderId="48" xfId="0" applyNumberFormat="1" applyFont="1" applyFill="1" applyBorder="1" applyAlignment="1">
      <alignment wrapText="1"/>
    </xf>
    <xf numFmtId="49" fontId="7" fillId="33" borderId="48" xfId="0" applyNumberFormat="1" applyFont="1" applyFill="1" applyBorder="1" applyAlignment="1">
      <alignment horizontal="center" wrapText="1"/>
    </xf>
    <xf numFmtId="49" fontId="7" fillId="33" borderId="48" xfId="0" applyNumberFormat="1" applyFont="1" applyFill="1" applyBorder="1" applyAlignment="1">
      <alignment horizontal="center"/>
    </xf>
    <xf numFmtId="49" fontId="7" fillId="33" borderId="48" xfId="0" applyNumberFormat="1" applyFont="1" applyFill="1" applyBorder="1" applyAlignment="1">
      <alignment wrapText="1"/>
    </xf>
    <xf numFmtId="180" fontId="5" fillId="33" borderId="48" xfId="0" applyNumberFormat="1" applyFont="1" applyFill="1" applyBorder="1" applyAlignment="1">
      <alignment horizontal="right"/>
    </xf>
    <xf numFmtId="180" fontId="7" fillId="33" borderId="0" xfId="0" applyNumberFormat="1" applyFont="1" applyFill="1" applyAlignment="1">
      <alignment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49" fontId="8" fillId="0" borderId="51" xfId="53" applyNumberFormat="1" applyFont="1" applyFill="1" applyBorder="1" applyAlignment="1" applyProtection="1">
      <alignment vertical="center" wrapText="1"/>
      <protection/>
    </xf>
    <xf numFmtId="49" fontId="8" fillId="0" borderId="0" xfId="53" applyNumberFormat="1" applyFont="1" applyFill="1" applyBorder="1" applyAlignment="1" applyProtection="1">
      <alignment vertical="center" wrapText="1"/>
      <protection/>
    </xf>
    <xf numFmtId="181" fontId="7" fillId="33" borderId="24" xfId="0" applyNumberFormat="1" applyFont="1" applyFill="1" applyBorder="1" applyAlignment="1">
      <alignment horizontal="right"/>
    </xf>
    <xf numFmtId="49" fontId="5" fillId="33" borderId="30" xfId="0" applyNumberFormat="1" applyFont="1" applyFill="1" applyBorder="1" applyAlignment="1">
      <alignment horizontal="center"/>
    </xf>
    <xf numFmtId="180" fontId="7" fillId="33" borderId="22" xfId="0" applyNumberFormat="1" applyFont="1" applyFill="1" applyBorder="1" applyAlignment="1">
      <alignment horizontal="right"/>
    </xf>
    <xf numFmtId="49" fontId="11" fillId="33" borderId="27" xfId="0" applyNumberFormat="1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/>
    </xf>
    <xf numFmtId="180" fontId="11" fillId="33" borderId="28" xfId="0" applyNumberFormat="1" applyFont="1" applyFill="1" applyBorder="1" applyAlignment="1">
      <alignment horizontal="right"/>
    </xf>
    <xf numFmtId="49" fontId="4" fillId="33" borderId="0" xfId="53" applyNumberFormat="1" applyFont="1" applyFill="1" applyBorder="1" applyAlignment="1" applyProtection="1">
      <alignment horizontal="right" vertical="center" wrapText="1"/>
      <protection/>
    </xf>
    <xf numFmtId="49" fontId="7" fillId="33" borderId="52" xfId="0" applyNumberFormat="1" applyFont="1" applyFill="1" applyBorder="1" applyAlignment="1">
      <alignment horizontal="center"/>
    </xf>
    <xf numFmtId="49" fontId="7" fillId="33" borderId="52" xfId="0" applyNumberFormat="1" applyFont="1" applyFill="1" applyBorder="1" applyAlignment="1">
      <alignment horizontal="center"/>
    </xf>
    <xf numFmtId="180" fontId="7" fillId="33" borderId="53" xfId="0" applyNumberFormat="1" applyFont="1" applyFill="1" applyBorder="1" applyAlignment="1">
      <alignment horizontal="right"/>
    </xf>
    <xf numFmtId="180" fontId="7" fillId="33" borderId="54" xfId="0" applyNumberFormat="1" applyFont="1" applyFill="1" applyBorder="1" applyAlignment="1">
      <alignment horizontal="right"/>
    </xf>
    <xf numFmtId="180" fontId="7" fillId="33" borderId="37" xfId="0" applyNumberFormat="1" applyFont="1" applyFill="1" applyBorder="1" applyAlignment="1">
      <alignment horizontal="right"/>
    </xf>
    <xf numFmtId="49" fontId="53" fillId="0" borderId="25" xfId="0" applyNumberFormat="1" applyFont="1" applyFill="1" applyBorder="1" applyAlignment="1">
      <alignment horizontal="center"/>
    </xf>
    <xf numFmtId="49" fontId="53" fillId="0" borderId="21" xfId="0" applyNumberFormat="1" applyFont="1" applyFill="1" applyBorder="1" applyAlignment="1">
      <alignment horizontal="center"/>
    </xf>
    <xf numFmtId="49" fontId="53" fillId="33" borderId="21" xfId="0" applyNumberFormat="1" applyFont="1" applyFill="1" applyBorder="1" applyAlignment="1">
      <alignment horizontal="center"/>
    </xf>
    <xf numFmtId="180" fontId="5" fillId="33" borderId="55" xfId="0" applyNumberFormat="1" applyFont="1" applyFill="1" applyBorder="1" applyAlignment="1">
      <alignment horizontal="right"/>
    </xf>
    <xf numFmtId="49" fontId="54" fillId="0" borderId="21" xfId="0" applyNumberFormat="1" applyFont="1" applyFill="1" applyBorder="1" applyAlignment="1">
      <alignment horizontal="center"/>
    </xf>
    <xf numFmtId="180" fontId="53" fillId="0" borderId="55" xfId="0" applyNumberFormat="1" applyFont="1" applyFill="1" applyBorder="1" applyAlignment="1">
      <alignment horizontal="right"/>
    </xf>
    <xf numFmtId="49" fontId="55" fillId="0" borderId="23" xfId="0" applyNumberFormat="1" applyFont="1" applyFill="1" applyBorder="1" applyAlignment="1">
      <alignment horizontal="center"/>
    </xf>
    <xf numFmtId="180" fontId="55" fillId="0" borderId="56" xfId="0" applyNumberFormat="1" applyFont="1" applyFill="1" applyBorder="1" applyAlignment="1">
      <alignment horizontal="right"/>
    </xf>
    <xf numFmtId="180" fontId="54" fillId="0" borderId="57" xfId="0" applyNumberFormat="1" applyFont="1" applyFill="1" applyBorder="1" applyAlignment="1">
      <alignment horizontal="right"/>
    </xf>
    <xf numFmtId="49" fontId="55" fillId="0" borderId="23" xfId="0" applyNumberFormat="1" applyFont="1" applyFill="1" applyBorder="1" applyAlignment="1">
      <alignment horizontal="center"/>
    </xf>
    <xf numFmtId="180" fontId="55" fillId="0" borderId="36" xfId="0" applyNumberFormat="1" applyFont="1" applyFill="1" applyBorder="1" applyAlignment="1">
      <alignment horizontal="right"/>
    </xf>
    <xf numFmtId="49" fontId="54" fillId="0" borderId="21" xfId="0" applyNumberFormat="1" applyFont="1" applyFill="1" applyBorder="1" applyAlignment="1">
      <alignment horizontal="center"/>
    </xf>
    <xf numFmtId="180" fontId="5" fillId="33" borderId="58" xfId="0" applyNumberFormat="1" applyFont="1" applyFill="1" applyBorder="1" applyAlignment="1">
      <alignment horizontal="right"/>
    </xf>
    <xf numFmtId="49" fontId="55" fillId="0" borderId="25" xfId="0" applyNumberFormat="1" applyFont="1" applyFill="1" applyBorder="1" applyAlignment="1">
      <alignment horizontal="center"/>
    </xf>
    <xf numFmtId="0" fontId="9" fillId="33" borderId="59" xfId="0" applyFont="1" applyFill="1" applyBorder="1" applyAlignment="1">
      <alignment horizontal="center" vertical="center"/>
    </xf>
    <xf numFmtId="49" fontId="10" fillId="33" borderId="60" xfId="53" applyNumberFormat="1" applyFont="1" applyFill="1" applyBorder="1" applyAlignment="1" applyProtection="1">
      <alignment horizontal="center" vertical="center" wrapText="1"/>
      <protection/>
    </xf>
    <xf numFmtId="49" fontId="11" fillId="33" borderId="61" xfId="0" applyNumberFormat="1" applyFont="1" applyFill="1" applyBorder="1" applyAlignment="1">
      <alignment horizontal="center"/>
    </xf>
    <xf numFmtId="49" fontId="11" fillId="33" borderId="62" xfId="0" applyNumberFormat="1" applyFont="1" applyFill="1" applyBorder="1" applyAlignment="1">
      <alignment horizontal="center"/>
    </xf>
    <xf numFmtId="49" fontId="11" fillId="33" borderId="63" xfId="0" applyNumberFormat="1" applyFont="1" applyFill="1" applyBorder="1" applyAlignment="1">
      <alignment horizontal="center"/>
    </xf>
    <xf numFmtId="49" fontId="11" fillId="33" borderId="64" xfId="0" applyNumberFormat="1" applyFont="1" applyFill="1" applyBorder="1" applyAlignment="1">
      <alignment horizontal="center"/>
    </xf>
    <xf numFmtId="49" fontId="11" fillId="33" borderId="65" xfId="0" applyNumberFormat="1" applyFont="1" applyFill="1" applyBorder="1" applyAlignment="1">
      <alignment horizontal="center"/>
    </xf>
    <xf numFmtId="49" fontId="7" fillId="33" borderId="66" xfId="0" applyNumberFormat="1" applyFont="1" applyFill="1" applyBorder="1" applyAlignment="1">
      <alignment horizontal="center"/>
    </xf>
    <xf numFmtId="49" fontId="11" fillId="33" borderId="67" xfId="0" applyNumberFormat="1" applyFont="1" applyFill="1" applyBorder="1" applyAlignment="1">
      <alignment horizontal="center"/>
    </xf>
    <xf numFmtId="49" fontId="7" fillId="33" borderId="68" xfId="0" applyNumberFormat="1" applyFont="1" applyFill="1" applyBorder="1" applyAlignment="1">
      <alignment horizontal="center"/>
    </xf>
    <xf numFmtId="49" fontId="7" fillId="33" borderId="68" xfId="0" applyNumberFormat="1" applyFont="1" applyFill="1" applyBorder="1" applyAlignment="1">
      <alignment horizontal="center"/>
    </xf>
    <xf numFmtId="49" fontId="7" fillId="33" borderId="66" xfId="0" applyNumberFormat="1" applyFont="1" applyFill="1" applyBorder="1" applyAlignment="1">
      <alignment horizontal="center"/>
    </xf>
    <xf numFmtId="49" fontId="5" fillId="33" borderId="62" xfId="0" applyNumberFormat="1" applyFont="1" applyFill="1" applyBorder="1" applyAlignment="1">
      <alignment horizontal="center"/>
    </xf>
    <xf numFmtId="49" fontId="5" fillId="33" borderId="65" xfId="0" applyNumberFormat="1" applyFont="1" applyFill="1" applyBorder="1" applyAlignment="1">
      <alignment horizontal="center"/>
    </xf>
    <xf numFmtId="49" fontId="11" fillId="33" borderId="62" xfId="0" applyNumberFormat="1" applyFont="1" applyFill="1" applyBorder="1" applyAlignment="1">
      <alignment horizontal="center"/>
    </xf>
    <xf numFmtId="49" fontId="5" fillId="33" borderId="63" xfId="0" applyNumberFormat="1" applyFont="1" applyFill="1" applyBorder="1" applyAlignment="1">
      <alignment horizontal="center"/>
    </xf>
    <xf numFmtId="49" fontId="11" fillId="33" borderId="65" xfId="0" applyNumberFormat="1" applyFont="1" applyFill="1" applyBorder="1" applyAlignment="1">
      <alignment horizontal="center"/>
    </xf>
    <xf numFmtId="49" fontId="11" fillId="33" borderId="67" xfId="0" applyNumberFormat="1" applyFont="1" applyFill="1" applyBorder="1" applyAlignment="1">
      <alignment horizontal="center"/>
    </xf>
    <xf numFmtId="49" fontId="7" fillId="33" borderId="62" xfId="0" applyNumberFormat="1" applyFont="1" applyFill="1" applyBorder="1" applyAlignment="1">
      <alignment horizontal="center"/>
    </xf>
    <xf numFmtId="49" fontId="7" fillId="33" borderId="65" xfId="0" applyNumberFormat="1" applyFont="1" applyFill="1" applyBorder="1" applyAlignment="1">
      <alignment horizontal="center"/>
    </xf>
    <xf numFmtId="49" fontId="7" fillId="33" borderId="69" xfId="0" applyNumberFormat="1" applyFont="1" applyFill="1" applyBorder="1" applyAlignment="1">
      <alignment horizontal="center"/>
    </xf>
    <xf numFmtId="49" fontId="7" fillId="33" borderId="62" xfId="0" applyNumberFormat="1" applyFont="1" applyFill="1" applyBorder="1" applyAlignment="1">
      <alignment horizontal="center"/>
    </xf>
    <xf numFmtId="49" fontId="5" fillId="33" borderId="64" xfId="0" applyNumberFormat="1" applyFont="1" applyFill="1" applyBorder="1" applyAlignment="1">
      <alignment horizontal="center"/>
    </xf>
    <xf numFmtId="49" fontId="11" fillId="33" borderId="63" xfId="0" applyNumberFormat="1" applyFont="1" applyFill="1" applyBorder="1" applyAlignment="1">
      <alignment horizontal="center"/>
    </xf>
    <xf numFmtId="49" fontId="7" fillId="33" borderId="70" xfId="0" applyNumberFormat="1" applyFont="1" applyFill="1" applyBorder="1" applyAlignment="1">
      <alignment horizontal="center"/>
    </xf>
    <xf numFmtId="49" fontId="53" fillId="0" borderId="65" xfId="0" applyNumberFormat="1" applyFont="1" applyFill="1" applyBorder="1" applyAlignment="1">
      <alignment horizontal="center"/>
    </xf>
    <xf numFmtId="49" fontId="11" fillId="33" borderId="66" xfId="0" applyNumberFormat="1" applyFont="1" applyFill="1" applyBorder="1" applyAlignment="1">
      <alignment horizontal="center"/>
    </xf>
    <xf numFmtId="49" fontId="53" fillId="0" borderId="65" xfId="0" applyNumberFormat="1" applyFont="1" applyFill="1" applyBorder="1" applyAlignment="1">
      <alignment horizontal="center"/>
    </xf>
    <xf numFmtId="49" fontId="55" fillId="0" borderId="66" xfId="0" applyNumberFormat="1" applyFont="1" applyFill="1" applyBorder="1" applyAlignment="1">
      <alignment horizontal="center"/>
    </xf>
    <xf numFmtId="49" fontId="11" fillId="33" borderId="68" xfId="0" applyNumberFormat="1" applyFont="1" applyFill="1" applyBorder="1" applyAlignment="1">
      <alignment horizontal="center"/>
    </xf>
    <xf numFmtId="49" fontId="11" fillId="33" borderId="64" xfId="0" applyNumberFormat="1" applyFont="1" applyFill="1" applyBorder="1" applyAlignment="1">
      <alignment horizontal="center"/>
    </xf>
    <xf numFmtId="49" fontId="11" fillId="33" borderId="71" xfId="0" applyNumberFormat="1" applyFont="1" applyFill="1" applyBorder="1" applyAlignment="1">
      <alignment horizontal="center"/>
    </xf>
    <xf numFmtId="49" fontId="7" fillId="33" borderId="72" xfId="0" applyNumberFormat="1" applyFont="1" applyFill="1" applyBorder="1" applyAlignment="1">
      <alignment horizontal="center"/>
    </xf>
    <xf numFmtId="49" fontId="11" fillId="33" borderId="69" xfId="0" applyNumberFormat="1" applyFont="1" applyFill="1" applyBorder="1" applyAlignment="1">
      <alignment horizontal="center"/>
    </xf>
    <xf numFmtId="49" fontId="11" fillId="33" borderId="73" xfId="0" applyNumberFormat="1" applyFont="1" applyFill="1" applyBorder="1" applyAlignment="1">
      <alignment horizontal="center"/>
    </xf>
    <xf numFmtId="49" fontId="53" fillId="0" borderId="67" xfId="0" applyNumberFormat="1" applyFont="1" applyFill="1" applyBorder="1" applyAlignment="1">
      <alignment horizontal="center"/>
    </xf>
    <xf numFmtId="49" fontId="55" fillId="0" borderId="66" xfId="0" applyNumberFormat="1" applyFont="1" applyFill="1" applyBorder="1" applyAlignment="1">
      <alignment horizontal="center"/>
    </xf>
    <xf numFmtId="49" fontId="7" fillId="33" borderId="47" xfId="0" applyNumberFormat="1" applyFont="1" applyFill="1" applyBorder="1" applyAlignment="1">
      <alignment horizontal="center" wrapText="1"/>
    </xf>
    <xf numFmtId="0" fontId="9" fillId="33" borderId="74" xfId="0" applyFont="1" applyFill="1" applyBorder="1" applyAlignment="1">
      <alignment horizontal="center" vertical="center"/>
    </xf>
    <xf numFmtId="49" fontId="10" fillId="33" borderId="75" xfId="53" applyNumberFormat="1" applyFont="1" applyFill="1" applyBorder="1" applyAlignment="1" applyProtection="1">
      <alignment horizontal="center" vertical="center" wrapText="1"/>
      <protection/>
    </xf>
    <xf numFmtId="49" fontId="11" fillId="33" borderId="76" xfId="0" applyNumberFormat="1" applyFont="1" applyFill="1" applyBorder="1" applyAlignment="1">
      <alignment horizontal="left" wrapText="1"/>
    </xf>
    <xf numFmtId="49" fontId="11" fillId="33" borderId="77" xfId="0" applyNumberFormat="1" applyFont="1" applyFill="1" applyBorder="1" applyAlignment="1">
      <alignment horizontal="left" wrapText="1"/>
    </xf>
    <xf numFmtId="49" fontId="11" fillId="33" borderId="78" xfId="0" applyNumberFormat="1" applyFont="1" applyFill="1" applyBorder="1" applyAlignment="1">
      <alignment horizontal="left" wrapText="1"/>
    </xf>
    <xf numFmtId="49" fontId="11" fillId="33" borderId="79" xfId="0" applyNumberFormat="1" applyFont="1" applyFill="1" applyBorder="1" applyAlignment="1">
      <alignment horizontal="left" wrapText="1"/>
    </xf>
    <xf numFmtId="49" fontId="11" fillId="33" borderId="80" xfId="0" applyNumberFormat="1" applyFont="1" applyFill="1" applyBorder="1" applyAlignment="1">
      <alignment horizontal="left" wrapText="1"/>
    </xf>
    <xf numFmtId="49" fontId="7" fillId="33" borderId="81" xfId="0" applyNumberFormat="1" applyFont="1" applyFill="1" applyBorder="1" applyAlignment="1">
      <alignment horizontal="left" wrapText="1"/>
    </xf>
    <xf numFmtId="49" fontId="11" fillId="33" borderId="82" xfId="0" applyNumberFormat="1" applyFont="1" applyFill="1" applyBorder="1" applyAlignment="1">
      <alignment horizontal="left" wrapText="1"/>
    </xf>
    <xf numFmtId="49" fontId="7" fillId="33" borderId="83" xfId="0" applyNumberFormat="1" applyFont="1" applyFill="1" applyBorder="1" applyAlignment="1">
      <alignment horizontal="left" wrapText="1"/>
    </xf>
    <xf numFmtId="49" fontId="7" fillId="33" borderId="83" xfId="0" applyNumberFormat="1" applyFont="1" applyFill="1" applyBorder="1" applyAlignment="1">
      <alignment horizontal="left" wrapText="1"/>
    </xf>
    <xf numFmtId="49" fontId="7" fillId="33" borderId="81" xfId="0" applyNumberFormat="1" applyFont="1" applyFill="1" applyBorder="1" applyAlignment="1">
      <alignment horizontal="left" wrapText="1"/>
    </xf>
    <xf numFmtId="194" fontId="11" fillId="33" borderId="82" xfId="0" applyNumberFormat="1" applyFont="1" applyFill="1" applyBorder="1" applyAlignment="1">
      <alignment horizontal="left" wrapText="1"/>
    </xf>
    <xf numFmtId="0" fontId="11" fillId="33" borderId="80" xfId="0" applyNumberFormat="1" applyFont="1" applyFill="1" applyBorder="1" applyAlignment="1">
      <alignment horizontal="left" wrapText="1"/>
    </xf>
    <xf numFmtId="49" fontId="7" fillId="33" borderId="78" xfId="0" applyNumberFormat="1" applyFont="1" applyFill="1" applyBorder="1" applyAlignment="1">
      <alignment horizontal="left" wrapText="1"/>
    </xf>
    <xf numFmtId="0" fontId="11" fillId="33" borderId="79" xfId="0" applyFont="1" applyFill="1" applyBorder="1" applyAlignment="1">
      <alignment horizontal="left" wrapText="1"/>
    </xf>
    <xf numFmtId="0" fontId="11" fillId="33" borderId="80" xfId="0" applyNumberFormat="1" applyFont="1" applyFill="1" applyBorder="1" applyAlignment="1">
      <alignment horizontal="justify" wrapText="1"/>
    </xf>
    <xf numFmtId="49" fontId="11" fillId="33" borderId="84" xfId="0" applyNumberFormat="1" applyFont="1" applyFill="1" applyBorder="1" applyAlignment="1">
      <alignment horizontal="left" wrapText="1"/>
    </xf>
    <xf numFmtId="49" fontId="5" fillId="33" borderId="79" xfId="0" applyNumberFormat="1" applyFont="1" applyFill="1" applyBorder="1" applyAlignment="1">
      <alignment horizontal="left" wrapText="1"/>
    </xf>
    <xf numFmtId="49" fontId="11" fillId="33" borderId="79" xfId="0" applyNumberFormat="1" applyFont="1" applyFill="1" applyBorder="1" applyAlignment="1">
      <alignment horizontal="left" wrapText="1"/>
    </xf>
    <xf numFmtId="49" fontId="5" fillId="33" borderId="80" xfId="0" applyNumberFormat="1" applyFont="1" applyFill="1" applyBorder="1" applyAlignment="1">
      <alignment horizontal="left" wrapText="1"/>
    </xf>
    <xf numFmtId="49" fontId="11" fillId="33" borderId="80" xfId="0" applyNumberFormat="1" applyFont="1" applyFill="1" applyBorder="1" applyAlignment="1">
      <alignment horizontal="left" wrapText="1"/>
    </xf>
    <xf numFmtId="49" fontId="7" fillId="33" borderId="85" xfId="0" applyNumberFormat="1" applyFont="1" applyFill="1" applyBorder="1" applyAlignment="1">
      <alignment horizontal="left" wrapText="1"/>
    </xf>
    <xf numFmtId="49" fontId="7" fillId="33" borderId="86" xfId="0" applyNumberFormat="1" applyFont="1" applyFill="1" applyBorder="1" applyAlignment="1">
      <alignment horizontal="left" wrapText="1"/>
    </xf>
    <xf numFmtId="49" fontId="11" fillId="33" borderId="87" xfId="0" applyNumberFormat="1" applyFont="1" applyFill="1" applyBorder="1" applyAlignment="1">
      <alignment horizontal="left" wrapText="1"/>
    </xf>
    <xf numFmtId="49" fontId="5" fillId="33" borderId="86" xfId="0" applyNumberFormat="1" applyFont="1" applyFill="1" applyBorder="1" applyAlignment="1">
      <alignment horizontal="left" wrapText="1"/>
    </xf>
    <xf numFmtId="0" fontId="11" fillId="33" borderId="79" xfId="0" applyNumberFormat="1" applyFont="1" applyFill="1" applyBorder="1" applyAlignment="1">
      <alignment horizontal="left" wrapText="1"/>
    </xf>
    <xf numFmtId="0" fontId="11" fillId="33" borderId="80" xfId="0" applyNumberFormat="1" applyFont="1" applyFill="1" applyBorder="1" applyAlignment="1">
      <alignment horizontal="left" wrapText="1"/>
    </xf>
    <xf numFmtId="2" fontId="11" fillId="33" borderId="78" xfId="0" applyNumberFormat="1" applyFont="1" applyFill="1" applyBorder="1" applyAlignment="1">
      <alignment horizontal="left" wrapText="1"/>
    </xf>
    <xf numFmtId="2" fontId="11" fillId="33" borderId="86" xfId="0" applyNumberFormat="1" applyFont="1" applyFill="1" applyBorder="1" applyAlignment="1">
      <alignment horizontal="left" wrapText="1"/>
    </xf>
    <xf numFmtId="49" fontId="11" fillId="33" borderId="78" xfId="0" applyNumberFormat="1" applyFont="1" applyFill="1" applyBorder="1" applyAlignment="1">
      <alignment horizontal="left" wrapText="1"/>
    </xf>
    <xf numFmtId="49" fontId="11" fillId="33" borderId="85" xfId="0" applyNumberFormat="1" applyFont="1" applyFill="1" applyBorder="1" applyAlignment="1">
      <alignment horizontal="left" wrapText="1"/>
    </xf>
    <xf numFmtId="49" fontId="11" fillId="33" borderId="82" xfId="0" applyNumberFormat="1" applyFont="1" applyFill="1" applyBorder="1" applyAlignment="1">
      <alignment horizontal="left" wrapText="1"/>
    </xf>
    <xf numFmtId="49" fontId="11" fillId="33" borderId="86" xfId="0" applyNumberFormat="1" applyFont="1" applyFill="1" applyBorder="1" applyAlignment="1">
      <alignment horizontal="left" wrapText="1"/>
    </xf>
    <xf numFmtId="0" fontId="11" fillId="33" borderId="86" xfId="0" applyNumberFormat="1" applyFont="1" applyFill="1" applyBorder="1" applyAlignment="1">
      <alignment horizontal="left" wrapText="1"/>
    </xf>
    <xf numFmtId="194" fontId="11" fillId="33" borderId="79" xfId="0" applyNumberFormat="1" applyFont="1" applyFill="1" applyBorder="1" applyAlignment="1">
      <alignment horizontal="left" wrapText="1"/>
    </xf>
    <xf numFmtId="49" fontId="7" fillId="33" borderId="85" xfId="0" applyNumberFormat="1" applyFont="1" applyFill="1" applyBorder="1" applyAlignment="1">
      <alignment horizontal="left" wrapText="1"/>
    </xf>
    <xf numFmtId="0" fontId="53" fillId="0" borderId="80" xfId="0" applyNumberFormat="1" applyFont="1" applyFill="1" applyBorder="1" applyAlignment="1">
      <alignment horizontal="left" wrapText="1"/>
    </xf>
    <xf numFmtId="0" fontId="11" fillId="33" borderId="82" xfId="0" applyNumberFormat="1" applyFont="1" applyFill="1" applyBorder="1" applyAlignment="1">
      <alignment horizontal="left" wrapText="1"/>
    </xf>
    <xf numFmtId="0" fontId="53" fillId="0" borderId="80" xfId="0" applyNumberFormat="1" applyFont="1" applyFill="1" applyBorder="1" applyAlignment="1">
      <alignment horizontal="left" wrapText="1"/>
    </xf>
    <xf numFmtId="49" fontId="55" fillId="0" borderId="81" xfId="0" applyNumberFormat="1" applyFont="1" applyFill="1" applyBorder="1" applyAlignment="1">
      <alignment horizontal="left" wrapText="1"/>
    </xf>
    <xf numFmtId="49" fontId="11" fillId="33" borderId="83" xfId="0" applyNumberFormat="1" applyFont="1" applyFill="1" applyBorder="1" applyAlignment="1">
      <alignment horizontal="left" wrapText="1"/>
    </xf>
    <xf numFmtId="194" fontId="11" fillId="33" borderId="79" xfId="0" applyNumberFormat="1" applyFont="1" applyFill="1" applyBorder="1" applyAlignment="1">
      <alignment horizontal="left" wrapText="1"/>
    </xf>
    <xf numFmtId="49" fontId="11" fillId="33" borderId="84" xfId="0" applyNumberFormat="1" applyFont="1" applyFill="1" applyBorder="1" applyAlignment="1">
      <alignment horizontal="left" wrapText="1"/>
    </xf>
    <xf numFmtId="0" fontId="11" fillId="33" borderId="87" xfId="0" applyNumberFormat="1" applyFont="1" applyFill="1" applyBorder="1" applyAlignment="1">
      <alignment horizontal="left" wrapText="1"/>
    </xf>
    <xf numFmtId="49" fontId="7" fillId="33" borderId="88" xfId="0" applyNumberFormat="1" applyFont="1" applyFill="1" applyBorder="1" applyAlignment="1">
      <alignment horizontal="left" wrapText="1"/>
    </xf>
    <xf numFmtId="49" fontId="5" fillId="33" borderId="80" xfId="0" applyNumberFormat="1" applyFont="1" applyFill="1" applyBorder="1" applyAlignment="1">
      <alignment horizontal="left" wrapText="1"/>
    </xf>
    <xf numFmtId="49" fontId="11" fillId="33" borderId="48" xfId="0" applyNumberFormat="1" applyFont="1" applyFill="1" applyBorder="1" applyAlignment="1">
      <alignment horizontal="left" wrapText="1"/>
    </xf>
    <xf numFmtId="49" fontId="7" fillId="33" borderId="80" xfId="0" applyNumberFormat="1" applyFont="1" applyFill="1" applyBorder="1" applyAlignment="1">
      <alignment horizontal="left" wrapText="1"/>
    </xf>
    <xf numFmtId="49" fontId="53" fillId="0" borderId="82" xfId="0" applyNumberFormat="1" applyFont="1" applyFill="1" applyBorder="1" applyAlignment="1">
      <alignment horizontal="left" wrapText="1"/>
    </xf>
    <xf numFmtId="49" fontId="55" fillId="0" borderId="81" xfId="0" applyNumberFormat="1" applyFont="1" applyFill="1" applyBorder="1" applyAlignment="1">
      <alignment horizontal="left" wrapText="1"/>
    </xf>
    <xf numFmtId="0" fontId="53" fillId="0" borderId="82" xfId="0" applyNumberFormat="1" applyFont="1" applyFill="1" applyBorder="1" applyAlignment="1">
      <alignment horizontal="left" wrapText="1"/>
    </xf>
    <xf numFmtId="49" fontId="53" fillId="0" borderId="67" xfId="0" applyNumberFormat="1" applyFont="1" applyFill="1" applyBorder="1" applyAlignment="1">
      <alignment horizontal="center"/>
    </xf>
    <xf numFmtId="49" fontId="53" fillId="33" borderId="25" xfId="0" applyNumberFormat="1" applyFont="1" applyFill="1" applyBorder="1" applyAlignment="1">
      <alignment horizontal="center"/>
    </xf>
    <xf numFmtId="180" fontId="5" fillId="33" borderId="89" xfId="0" applyNumberFormat="1" applyFont="1" applyFill="1" applyBorder="1" applyAlignment="1">
      <alignment horizontal="right"/>
    </xf>
    <xf numFmtId="49" fontId="55" fillId="33" borderId="23" xfId="0" applyNumberFormat="1" applyFont="1" applyFill="1" applyBorder="1" applyAlignment="1">
      <alignment horizontal="center"/>
    </xf>
    <xf numFmtId="180" fontId="7" fillId="33" borderId="56" xfId="0" applyNumberFormat="1" applyFont="1" applyFill="1" applyBorder="1" applyAlignment="1">
      <alignment horizontal="right"/>
    </xf>
    <xf numFmtId="49" fontId="4" fillId="33" borderId="0" xfId="53" applyNumberFormat="1" applyFont="1" applyFill="1" applyBorder="1" applyAlignment="1" applyProtection="1">
      <alignment horizontal="right" vertical="center" wrapText="1"/>
      <protection/>
    </xf>
    <xf numFmtId="49" fontId="8" fillId="33" borderId="0" xfId="53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49" fontId="10" fillId="0" borderId="90" xfId="53" applyNumberFormat="1" applyFont="1" applyFill="1" applyBorder="1" applyAlignment="1" applyProtection="1">
      <alignment horizontal="center" vertical="center" wrapText="1"/>
      <protection/>
    </xf>
    <xf numFmtId="49" fontId="10" fillId="0" borderId="91" xfId="53" applyNumberFormat="1" applyFont="1" applyFill="1" applyBorder="1" applyAlignment="1" applyProtection="1">
      <alignment horizontal="center" vertical="center" wrapText="1"/>
      <protection/>
    </xf>
    <xf numFmtId="49" fontId="8" fillId="0" borderId="92" xfId="53" applyNumberFormat="1" applyFont="1" applyFill="1" applyBorder="1" applyAlignment="1" applyProtection="1">
      <alignment horizontal="center" vertical="center" wrapText="1"/>
      <protection/>
    </xf>
    <xf numFmtId="49" fontId="8" fillId="0" borderId="93" xfId="53" applyNumberFormat="1" applyFont="1" applyFill="1" applyBorder="1" applyAlignment="1" applyProtection="1">
      <alignment horizontal="center" vertical="center" wrapText="1"/>
      <protection/>
    </xf>
    <xf numFmtId="49" fontId="5" fillId="0" borderId="94" xfId="0" applyNumberFormat="1" applyFont="1" applyFill="1" applyBorder="1" applyAlignment="1">
      <alignment horizontal="center" vertical="center"/>
    </xf>
    <xf numFmtId="49" fontId="5" fillId="0" borderId="95" xfId="0" applyNumberFormat="1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/>
    </xf>
    <xf numFmtId="0" fontId="7" fillId="0" borderId="95" xfId="0" applyFont="1" applyFill="1" applyBorder="1" applyAlignment="1">
      <alignment horizontal="center"/>
    </xf>
    <xf numFmtId="49" fontId="5" fillId="0" borderId="96" xfId="0" applyNumberFormat="1" applyFont="1" applyFill="1" applyBorder="1" applyAlignment="1">
      <alignment horizontal="center" vertical="center"/>
    </xf>
    <xf numFmtId="49" fontId="5" fillId="0" borderId="97" xfId="0" applyNumberFormat="1" applyFont="1" applyFill="1" applyBorder="1" applyAlignment="1">
      <alignment horizontal="center" vertical="center"/>
    </xf>
    <xf numFmtId="49" fontId="5" fillId="0" borderId="5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98" xfId="0" applyNumberFormat="1" applyFont="1" applyFill="1" applyBorder="1" applyAlignment="1">
      <alignment horizontal="center" vertical="center"/>
    </xf>
    <xf numFmtId="49" fontId="5" fillId="0" borderId="99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L278"/>
  <sheetViews>
    <sheetView showGridLines="0" tabSelected="1" view="pageBreakPreview" zoomScale="55" zoomScaleNormal="50" zoomScaleSheetLayoutView="55" zoomScalePageLayoutView="0" workbookViewId="0" topLeftCell="A1">
      <selection activeCell="K15" sqref="K15"/>
    </sheetView>
  </sheetViews>
  <sheetFormatPr defaultColWidth="9.00390625" defaultRowHeight="12.75"/>
  <cols>
    <col min="1" max="2" width="8.25390625" style="1" customWidth="1"/>
    <col min="3" max="3" width="135.25390625" style="7" customWidth="1"/>
    <col min="4" max="5" width="9.875" style="7" customWidth="1"/>
    <col min="6" max="6" width="10.75390625" style="7" customWidth="1"/>
    <col min="7" max="7" width="23.375" style="7" customWidth="1"/>
    <col min="8" max="8" width="13.25390625" style="7" customWidth="1"/>
    <col min="9" max="9" width="21.75390625" style="7" customWidth="1"/>
    <col min="10" max="10" width="11.25390625" style="1" bestFit="1" customWidth="1"/>
    <col min="11" max="11" width="13.25390625" style="1" bestFit="1" customWidth="1"/>
    <col min="12" max="12" width="12.25390625" style="1" bestFit="1" customWidth="1"/>
    <col min="13" max="16384" width="9.125" style="1" customWidth="1"/>
  </cols>
  <sheetData>
    <row r="1" spans="8:9" ht="22.5" customHeight="1">
      <c r="H1" s="248" t="s">
        <v>41</v>
      </c>
      <c r="I1" s="248"/>
    </row>
    <row r="2" spans="3:9" ht="20.25">
      <c r="C2" s="245" t="s">
        <v>44</v>
      </c>
      <c r="D2" s="245"/>
      <c r="E2" s="245"/>
      <c r="F2" s="245"/>
      <c r="G2" s="245"/>
      <c r="H2" s="245"/>
      <c r="I2" s="245"/>
    </row>
    <row r="3" spans="3:9" ht="20.25">
      <c r="C3" s="130"/>
      <c r="D3" s="130"/>
      <c r="E3" s="130"/>
      <c r="F3" s="130"/>
      <c r="G3" s="245" t="s">
        <v>83</v>
      </c>
      <c r="H3" s="245"/>
      <c r="I3" s="245"/>
    </row>
    <row r="4" spans="3:9" ht="20.25">
      <c r="C4" s="245" t="s">
        <v>84</v>
      </c>
      <c r="D4" s="245"/>
      <c r="E4" s="245"/>
      <c r="F4" s="245"/>
      <c r="G4" s="245"/>
      <c r="H4" s="245"/>
      <c r="I4" s="245"/>
    </row>
    <row r="5" spans="3:9" ht="20.25">
      <c r="C5" s="245" t="s">
        <v>85</v>
      </c>
      <c r="D5" s="245"/>
      <c r="E5" s="245"/>
      <c r="F5" s="245"/>
      <c r="G5" s="245"/>
      <c r="H5" s="245"/>
      <c r="I5" s="245"/>
    </row>
    <row r="6" spans="3:9" ht="20.25">
      <c r="C6" s="130"/>
      <c r="D6" s="130"/>
      <c r="E6" s="245" t="s">
        <v>86</v>
      </c>
      <c r="F6" s="245"/>
      <c r="G6" s="245"/>
      <c r="H6" s="245"/>
      <c r="I6" s="245"/>
    </row>
    <row r="7" spans="3:9" ht="28.5" customHeight="1">
      <c r="C7" s="245" t="s">
        <v>294</v>
      </c>
      <c r="D7" s="245"/>
      <c r="E7" s="245"/>
      <c r="F7" s="245"/>
      <c r="G7" s="245"/>
      <c r="H7" s="245"/>
      <c r="I7" s="245"/>
    </row>
    <row r="8" spans="3:9" ht="20.25" customHeight="1">
      <c r="C8" s="130"/>
      <c r="D8" s="130"/>
      <c r="E8" s="130"/>
      <c r="F8" s="130"/>
      <c r="G8" s="130"/>
      <c r="H8" s="245" t="s">
        <v>295</v>
      </c>
      <c r="I8" s="263"/>
    </row>
    <row r="9" spans="3:9" ht="20.25" customHeight="1">
      <c r="C9" s="130"/>
      <c r="D9" s="130"/>
      <c r="E9" s="130"/>
      <c r="F9" s="130"/>
      <c r="G9" s="130"/>
      <c r="H9" s="130"/>
      <c r="I9" s="130"/>
    </row>
    <row r="10" spans="3:9" ht="15.75" customHeight="1">
      <c r="C10" s="246"/>
      <c r="D10" s="246"/>
      <c r="E10" s="246"/>
      <c r="F10" s="246"/>
      <c r="G10" s="246"/>
      <c r="H10" s="246"/>
      <c r="I10" s="246"/>
    </row>
    <row r="11" spans="1:9" ht="25.5" customHeight="1">
      <c r="A11" s="247" t="s">
        <v>0</v>
      </c>
      <c r="B11" s="247"/>
      <c r="C11" s="247"/>
      <c r="D11" s="247"/>
      <c r="E11" s="247"/>
      <c r="F11" s="247"/>
      <c r="G11" s="247"/>
      <c r="H11" s="247"/>
      <c r="I11" s="247"/>
    </row>
    <row r="12" spans="1:9" ht="27" customHeight="1">
      <c r="A12" s="247" t="s">
        <v>264</v>
      </c>
      <c r="B12" s="247"/>
      <c r="C12" s="247"/>
      <c r="D12" s="247"/>
      <c r="E12" s="247"/>
      <c r="F12" s="247"/>
      <c r="G12" s="247"/>
      <c r="H12" s="247"/>
      <c r="I12" s="247"/>
    </row>
    <row r="13" spans="3:9" ht="15.75" customHeight="1">
      <c r="C13" s="8"/>
      <c r="D13" s="8"/>
      <c r="E13" s="8"/>
      <c r="F13" s="8"/>
      <c r="G13" s="8"/>
      <c r="H13" s="8"/>
      <c r="I13" s="9"/>
    </row>
    <row r="14" ht="13.5" customHeight="1" thickBot="1"/>
    <row r="15" spans="1:9" ht="72">
      <c r="A15" s="120" t="s">
        <v>1</v>
      </c>
      <c r="B15" s="121"/>
      <c r="C15" s="188" t="s">
        <v>2</v>
      </c>
      <c r="D15" s="150" t="s">
        <v>3</v>
      </c>
      <c r="E15" s="10" t="s">
        <v>4</v>
      </c>
      <c r="F15" s="10" t="s">
        <v>5</v>
      </c>
      <c r="G15" s="10" t="s">
        <v>6</v>
      </c>
      <c r="H15" s="10" t="s">
        <v>7</v>
      </c>
      <c r="I15" s="11" t="s">
        <v>8</v>
      </c>
    </row>
    <row r="16" spans="1:9" ht="21" customHeight="1" thickBot="1">
      <c r="A16" s="249">
        <v>1</v>
      </c>
      <c r="B16" s="250"/>
      <c r="C16" s="189">
        <v>2</v>
      </c>
      <c r="D16" s="151" t="s">
        <v>9</v>
      </c>
      <c r="E16" s="12" t="s">
        <v>10</v>
      </c>
      <c r="F16" s="12" t="s">
        <v>11</v>
      </c>
      <c r="G16" s="12" t="s">
        <v>12</v>
      </c>
      <c r="H16" s="12" t="s">
        <v>13</v>
      </c>
      <c r="I16" s="13" t="s">
        <v>14</v>
      </c>
    </row>
    <row r="17" spans="1:9" ht="42" thickBot="1" thickTop="1">
      <c r="A17" s="251" t="s">
        <v>15</v>
      </c>
      <c r="B17" s="252"/>
      <c r="C17" s="190" t="s">
        <v>69</v>
      </c>
      <c r="D17" s="152" t="s">
        <v>16</v>
      </c>
      <c r="E17" s="14"/>
      <c r="F17" s="14" t="s">
        <v>17</v>
      </c>
      <c r="G17" s="14" t="s">
        <v>17</v>
      </c>
      <c r="H17" s="14" t="s">
        <v>17</v>
      </c>
      <c r="I17" s="15">
        <f>I18+I76+I83+I164+I218+I224+I243+I249+I256+I114</f>
        <v>54713.3</v>
      </c>
    </row>
    <row r="18" spans="1:9" ht="20.25">
      <c r="A18" s="122"/>
      <c r="B18" s="123"/>
      <c r="C18" s="191" t="s">
        <v>18</v>
      </c>
      <c r="D18" s="153" t="s">
        <v>16</v>
      </c>
      <c r="E18" s="4" t="s">
        <v>216</v>
      </c>
      <c r="F18" s="4"/>
      <c r="G18" s="4" t="s">
        <v>17</v>
      </c>
      <c r="H18" s="4" t="s">
        <v>17</v>
      </c>
      <c r="I18" s="6">
        <f>I19+I45+I50+I55</f>
        <v>12736.2</v>
      </c>
    </row>
    <row r="19" spans="1:9" ht="60.75">
      <c r="A19" s="122"/>
      <c r="B19" s="123"/>
      <c r="C19" s="192" t="s">
        <v>19</v>
      </c>
      <c r="D19" s="154" t="s">
        <v>16</v>
      </c>
      <c r="E19" s="4" t="s">
        <v>216</v>
      </c>
      <c r="F19" s="4" t="s">
        <v>221</v>
      </c>
      <c r="G19" s="4"/>
      <c r="H19" s="4"/>
      <c r="I19" s="17">
        <f>I20+I37</f>
        <v>10904.2</v>
      </c>
    </row>
    <row r="20" spans="1:9" ht="20.25">
      <c r="A20" s="122"/>
      <c r="B20" s="123"/>
      <c r="C20" s="193" t="s">
        <v>53</v>
      </c>
      <c r="D20" s="154" t="s">
        <v>16</v>
      </c>
      <c r="E20" s="16" t="s">
        <v>216</v>
      </c>
      <c r="F20" s="16" t="s">
        <v>221</v>
      </c>
      <c r="G20" s="16" t="s">
        <v>88</v>
      </c>
      <c r="H20" s="16" t="s">
        <v>17</v>
      </c>
      <c r="I20" s="18">
        <f>I21+I30+I33</f>
        <v>10568.2</v>
      </c>
    </row>
    <row r="21" spans="1:9" ht="20.25">
      <c r="A21" s="122"/>
      <c r="B21" s="123"/>
      <c r="C21" s="193" t="s">
        <v>54</v>
      </c>
      <c r="D21" s="155" t="s">
        <v>16</v>
      </c>
      <c r="E21" s="16" t="s">
        <v>216</v>
      </c>
      <c r="F21" s="16" t="s">
        <v>221</v>
      </c>
      <c r="G21" s="16" t="s">
        <v>89</v>
      </c>
      <c r="H21" s="16"/>
      <c r="I21" s="18">
        <f>I22+I24+I26</f>
        <v>8728.7</v>
      </c>
    </row>
    <row r="22" spans="1:9" ht="40.5">
      <c r="A22" s="122"/>
      <c r="B22" s="123"/>
      <c r="C22" s="194" t="s">
        <v>253</v>
      </c>
      <c r="D22" s="156" t="s">
        <v>16</v>
      </c>
      <c r="E22" s="21" t="s">
        <v>216</v>
      </c>
      <c r="F22" s="21" t="s">
        <v>221</v>
      </c>
      <c r="G22" s="21" t="s">
        <v>90</v>
      </c>
      <c r="H22" s="21"/>
      <c r="I22" s="23">
        <f>I23</f>
        <v>6524.7</v>
      </c>
    </row>
    <row r="23" spans="1:9" ht="20.25">
      <c r="A23" s="122"/>
      <c r="B23" s="123"/>
      <c r="C23" s="195" t="s">
        <v>71</v>
      </c>
      <c r="D23" s="157" t="s">
        <v>16</v>
      </c>
      <c r="E23" s="24" t="s">
        <v>216</v>
      </c>
      <c r="F23" s="24" t="s">
        <v>221</v>
      </c>
      <c r="G23" s="24" t="s">
        <v>90</v>
      </c>
      <c r="H23" s="24" t="s">
        <v>70</v>
      </c>
      <c r="I23" s="25">
        <v>6524.7</v>
      </c>
    </row>
    <row r="24" spans="1:9" ht="40.5">
      <c r="A24" s="122"/>
      <c r="B24" s="123"/>
      <c r="C24" s="196" t="s">
        <v>254</v>
      </c>
      <c r="D24" s="158" t="s">
        <v>16</v>
      </c>
      <c r="E24" s="27" t="s">
        <v>216</v>
      </c>
      <c r="F24" s="27" t="s">
        <v>221</v>
      </c>
      <c r="G24" s="27" t="s">
        <v>91</v>
      </c>
      <c r="H24" s="27"/>
      <c r="I24" s="28">
        <f>I25</f>
        <v>508.6</v>
      </c>
    </row>
    <row r="25" spans="1:9" ht="20.25">
      <c r="A25" s="122"/>
      <c r="B25" s="123"/>
      <c r="C25" s="195" t="s">
        <v>71</v>
      </c>
      <c r="D25" s="157" t="s">
        <v>16</v>
      </c>
      <c r="E25" s="24" t="s">
        <v>216</v>
      </c>
      <c r="F25" s="24" t="s">
        <v>221</v>
      </c>
      <c r="G25" s="24" t="s">
        <v>91</v>
      </c>
      <c r="H25" s="24" t="s">
        <v>70</v>
      </c>
      <c r="I25" s="25">
        <v>508.6</v>
      </c>
    </row>
    <row r="26" spans="1:12" ht="20.25">
      <c r="A26" s="122"/>
      <c r="B26" s="123"/>
      <c r="C26" s="194" t="s">
        <v>255</v>
      </c>
      <c r="D26" s="156" t="s">
        <v>16</v>
      </c>
      <c r="E26" s="21" t="s">
        <v>216</v>
      </c>
      <c r="F26" s="21" t="s">
        <v>221</v>
      </c>
      <c r="G26" s="21" t="s">
        <v>92</v>
      </c>
      <c r="H26" s="21"/>
      <c r="I26" s="29">
        <f>I27+I28+I29</f>
        <v>1695.3999999999999</v>
      </c>
      <c r="L26" s="2"/>
    </row>
    <row r="27" spans="1:9" ht="20.25">
      <c r="A27" s="122"/>
      <c r="B27" s="123"/>
      <c r="C27" s="197" t="s">
        <v>71</v>
      </c>
      <c r="D27" s="159" t="s">
        <v>16</v>
      </c>
      <c r="E27" s="30" t="s">
        <v>216</v>
      </c>
      <c r="F27" s="30" t="s">
        <v>221</v>
      </c>
      <c r="G27" s="30" t="s">
        <v>92</v>
      </c>
      <c r="H27" s="30" t="s">
        <v>70</v>
      </c>
      <c r="I27" s="31">
        <v>27.6</v>
      </c>
    </row>
    <row r="28" spans="1:9" ht="40.5">
      <c r="A28" s="122"/>
      <c r="B28" s="123"/>
      <c r="C28" s="198" t="s">
        <v>74</v>
      </c>
      <c r="D28" s="159" t="s">
        <v>16</v>
      </c>
      <c r="E28" s="30" t="s">
        <v>216</v>
      </c>
      <c r="F28" s="30" t="s">
        <v>221</v>
      </c>
      <c r="G28" s="30" t="s">
        <v>92</v>
      </c>
      <c r="H28" s="30" t="s">
        <v>72</v>
      </c>
      <c r="I28" s="31">
        <f>1602.8+5</f>
        <v>1607.8</v>
      </c>
    </row>
    <row r="29" spans="1:9" ht="20.25">
      <c r="A29" s="122"/>
      <c r="B29" s="123"/>
      <c r="C29" s="198" t="s">
        <v>75</v>
      </c>
      <c r="D29" s="160" t="s">
        <v>16</v>
      </c>
      <c r="E29" s="30" t="s">
        <v>216</v>
      </c>
      <c r="F29" s="30" t="s">
        <v>221</v>
      </c>
      <c r="G29" s="30" t="s">
        <v>92</v>
      </c>
      <c r="H29" s="30" t="s">
        <v>73</v>
      </c>
      <c r="I29" s="43">
        <v>60</v>
      </c>
    </row>
    <row r="30" spans="1:9" ht="20.25">
      <c r="A30" s="122"/>
      <c r="B30" s="123"/>
      <c r="C30" s="193" t="s">
        <v>55</v>
      </c>
      <c r="D30" s="162" t="s">
        <v>16</v>
      </c>
      <c r="E30" s="16" t="s">
        <v>216</v>
      </c>
      <c r="F30" s="16" t="s">
        <v>221</v>
      </c>
      <c r="G30" s="16" t="s">
        <v>93</v>
      </c>
      <c r="H30" s="16"/>
      <c r="I30" s="35">
        <f>I31</f>
        <v>1299.9</v>
      </c>
    </row>
    <row r="31" spans="1:9" ht="40.5">
      <c r="A31" s="122"/>
      <c r="B31" s="123"/>
      <c r="C31" s="194" t="s">
        <v>253</v>
      </c>
      <c r="D31" s="163" t="s">
        <v>16</v>
      </c>
      <c r="E31" s="21" t="s">
        <v>216</v>
      </c>
      <c r="F31" s="21" t="s">
        <v>221</v>
      </c>
      <c r="G31" s="21" t="s">
        <v>94</v>
      </c>
      <c r="H31" s="21"/>
      <c r="I31" s="29">
        <f>I32</f>
        <v>1299.9</v>
      </c>
    </row>
    <row r="32" spans="1:9" ht="20.25">
      <c r="A32" s="122"/>
      <c r="B32" s="123"/>
      <c r="C32" s="195" t="s">
        <v>71</v>
      </c>
      <c r="D32" s="161" t="s">
        <v>16</v>
      </c>
      <c r="E32" s="24" t="s">
        <v>216</v>
      </c>
      <c r="F32" s="24" t="s">
        <v>221</v>
      </c>
      <c r="G32" s="24" t="s">
        <v>94</v>
      </c>
      <c r="H32" s="24" t="s">
        <v>70</v>
      </c>
      <c r="I32" s="25">
        <v>1299.9</v>
      </c>
    </row>
    <row r="33" spans="1:9" ht="40.5">
      <c r="A33" s="122"/>
      <c r="B33" s="123"/>
      <c r="C33" s="200" t="s">
        <v>256</v>
      </c>
      <c r="D33" s="164" t="s">
        <v>16</v>
      </c>
      <c r="E33" s="37" t="s">
        <v>216</v>
      </c>
      <c r="F33" s="38" t="s">
        <v>221</v>
      </c>
      <c r="G33" s="38" t="s">
        <v>95</v>
      </c>
      <c r="H33" s="5"/>
      <c r="I33" s="39">
        <f>I34</f>
        <v>539.6</v>
      </c>
    </row>
    <row r="34" spans="1:9" ht="40.5">
      <c r="A34" s="122"/>
      <c r="B34" s="123"/>
      <c r="C34" s="201" t="s">
        <v>257</v>
      </c>
      <c r="D34" s="163" t="s">
        <v>16</v>
      </c>
      <c r="E34" s="40" t="s">
        <v>216</v>
      </c>
      <c r="F34" s="21" t="s">
        <v>221</v>
      </c>
      <c r="G34" s="21" t="s">
        <v>96</v>
      </c>
      <c r="H34" s="22"/>
      <c r="I34" s="41">
        <f>I36+I35</f>
        <v>539.6</v>
      </c>
    </row>
    <row r="35" spans="1:9" ht="20.25">
      <c r="A35" s="122"/>
      <c r="B35" s="123"/>
      <c r="C35" s="197" t="s">
        <v>71</v>
      </c>
      <c r="D35" s="160" t="s">
        <v>16</v>
      </c>
      <c r="E35" s="30" t="s">
        <v>216</v>
      </c>
      <c r="F35" s="30" t="s">
        <v>221</v>
      </c>
      <c r="G35" s="30" t="s">
        <v>96</v>
      </c>
      <c r="H35" s="30" t="s">
        <v>70</v>
      </c>
      <c r="I35" s="43">
        <v>538.5</v>
      </c>
    </row>
    <row r="36" spans="1:9" ht="40.5">
      <c r="A36" s="122"/>
      <c r="B36" s="123"/>
      <c r="C36" s="199" t="s">
        <v>74</v>
      </c>
      <c r="D36" s="161" t="s">
        <v>16</v>
      </c>
      <c r="E36" s="24" t="s">
        <v>216</v>
      </c>
      <c r="F36" s="24" t="s">
        <v>221</v>
      </c>
      <c r="G36" s="24" t="s">
        <v>96</v>
      </c>
      <c r="H36" s="24" t="s">
        <v>72</v>
      </c>
      <c r="I36" s="33">
        <v>1.1</v>
      </c>
    </row>
    <row r="37" spans="1:9" ht="20.25">
      <c r="A37" s="122"/>
      <c r="B37" s="123"/>
      <c r="C37" s="193" t="s">
        <v>56</v>
      </c>
      <c r="D37" s="165" t="s">
        <v>16</v>
      </c>
      <c r="E37" s="45" t="s">
        <v>216</v>
      </c>
      <c r="F37" s="16" t="s">
        <v>221</v>
      </c>
      <c r="G37" s="16" t="s">
        <v>97</v>
      </c>
      <c r="H37" s="46"/>
      <c r="I37" s="47">
        <f>I38</f>
        <v>336</v>
      </c>
    </row>
    <row r="38" spans="1:9" ht="20.25">
      <c r="A38" s="122"/>
      <c r="B38" s="123"/>
      <c r="C38" s="193" t="s">
        <v>57</v>
      </c>
      <c r="D38" s="164" t="s">
        <v>16</v>
      </c>
      <c r="E38" s="45" t="s">
        <v>216</v>
      </c>
      <c r="F38" s="16" t="s">
        <v>221</v>
      </c>
      <c r="G38" s="16" t="s">
        <v>98</v>
      </c>
      <c r="H38" s="46"/>
      <c r="I38" s="47">
        <f>I39+I41+I43</f>
        <v>336</v>
      </c>
    </row>
    <row r="39" spans="1:9" ht="40.5">
      <c r="A39" s="122"/>
      <c r="B39" s="123"/>
      <c r="C39" s="194" t="s">
        <v>135</v>
      </c>
      <c r="D39" s="163" t="s">
        <v>16</v>
      </c>
      <c r="E39" s="21" t="s">
        <v>216</v>
      </c>
      <c r="F39" s="21" t="s">
        <v>221</v>
      </c>
      <c r="G39" s="21" t="s">
        <v>99</v>
      </c>
      <c r="H39" s="21"/>
      <c r="I39" s="23">
        <f>I40</f>
        <v>140.3</v>
      </c>
    </row>
    <row r="40" spans="1:9" ht="20.25">
      <c r="A40" s="122"/>
      <c r="B40" s="123"/>
      <c r="C40" s="195" t="s">
        <v>58</v>
      </c>
      <c r="D40" s="161" t="s">
        <v>16</v>
      </c>
      <c r="E40" s="24" t="s">
        <v>216</v>
      </c>
      <c r="F40" s="24" t="s">
        <v>221</v>
      </c>
      <c r="G40" s="24" t="s">
        <v>99</v>
      </c>
      <c r="H40" s="24" t="s">
        <v>48</v>
      </c>
      <c r="I40" s="25">
        <v>140.3</v>
      </c>
    </row>
    <row r="41" spans="1:9" ht="40.5">
      <c r="A41" s="122"/>
      <c r="B41" s="123"/>
      <c r="C41" s="194" t="s">
        <v>136</v>
      </c>
      <c r="D41" s="163" t="s">
        <v>16</v>
      </c>
      <c r="E41" s="21" t="s">
        <v>216</v>
      </c>
      <c r="F41" s="21" t="s">
        <v>221</v>
      </c>
      <c r="G41" s="21" t="s">
        <v>100</v>
      </c>
      <c r="H41" s="21"/>
      <c r="I41" s="23">
        <f>I42</f>
        <v>75.7</v>
      </c>
    </row>
    <row r="42" spans="1:9" ht="20.25">
      <c r="A42" s="122"/>
      <c r="B42" s="123"/>
      <c r="C42" s="195" t="s">
        <v>58</v>
      </c>
      <c r="D42" s="161" t="s">
        <v>16</v>
      </c>
      <c r="E42" s="24" t="s">
        <v>216</v>
      </c>
      <c r="F42" s="24" t="s">
        <v>221</v>
      </c>
      <c r="G42" s="24" t="s">
        <v>100</v>
      </c>
      <c r="H42" s="24" t="s">
        <v>48</v>
      </c>
      <c r="I42" s="25">
        <v>75.7</v>
      </c>
    </row>
    <row r="43" spans="1:9" ht="40.5">
      <c r="A43" s="122"/>
      <c r="B43" s="123"/>
      <c r="C43" s="194" t="s">
        <v>137</v>
      </c>
      <c r="D43" s="166" t="s">
        <v>16</v>
      </c>
      <c r="E43" s="21" t="s">
        <v>216</v>
      </c>
      <c r="F43" s="21" t="s">
        <v>221</v>
      </c>
      <c r="G43" s="21" t="s">
        <v>101</v>
      </c>
      <c r="H43" s="21"/>
      <c r="I43" s="48">
        <f>I44</f>
        <v>120</v>
      </c>
    </row>
    <row r="44" spans="1:9" ht="20.25">
      <c r="A44" s="122"/>
      <c r="B44" s="123"/>
      <c r="C44" s="202" t="s">
        <v>58</v>
      </c>
      <c r="D44" s="157" t="s">
        <v>16</v>
      </c>
      <c r="E44" s="24" t="s">
        <v>216</v>
      </c>
      <c r="F44" s="24" t="s">
        <v>221</v>
      </c>
      <c r="G44" s="24" t="s">
        <v>101</v>
      </c>
      <c r="H44" s="24" t="s">
        <v>48</v>
      </c>
      <c r="I44" s="49">
        <v>120</v>
      </c>
    </row>
    <row r="45" spans="1:9" ht="40.5">
      <c r="A45" s="122"/>
      <c r="B45" s="123"/>
      <c r="C45" s="203" t="s">
        <v>249</v>
      </c>
      <c r="D45" s="163" t="s">
        <v>16</v>
      </c>
      <c r="E45" s="16" t="s">
        <v>216</v>
      </c>
      <c r="F45" s="16" t="s">
        <v>219</v>
      </c>
      <c r="G45" s="16"/>
      <c r="H45" s="16"/>
      <c r="I45" s="18">
        <f>I46</f>
        <v>91.7</v>
      </c>
    </row>
    <row r="46" spans="1:9" ht="20.25">
      <c r="A46" s="122"/>
      <c r="B46" s="123"/>
      <c r="C46" s="196" t="s">
        <v>56</v>
      </c>
      <c r="D46" s="163" t="s">
        <v>16</v>
      </c>
      <c r="E46" s="40" t="s">
        <v>216</v>
      </c>
      <c r="F46" s="21" t="s">
        <v>219</v>
      </c>
      <c r="G46" s="21" t="s">
        <v>102</v>
      </c>
      <c r="H46" s="50"/>
      <c r="I46" s="47">
        <f>I47</f>
        <v>91.7</v>
      </c>
    </row>
    <row r="47" spans="1:9" ht="20.25">
      <c r="A47" s="122"/>
      <c r="B47" s="123"/>
      <c r="C47" s="193" t="s">
        <v>57</v>
      </c>
      <c r="D47" s="163" t="s">
        <v>16</v>
      </c>
      <c r="E47" s="45" t="s">
        <v>216</v>
      </c>
      <c r="F47" s="16" t="s">
        <v>219</v>
      </c>
      <c r="G47" s="16" t="s">
        <v>98</v>
      </c>
      <c r="H47" s="46"/>
      <c r="I47" s="47">
        <f>I48</f>
        <v>91.7</v>
      </c>
    </row>
    <row r="48" spans="1:9" ht="40.5">
      <c r="A48" s="122"/>
      <c r="B48" s="123"/>
      <c r="C48" s="194" t="s">
        <v>286</v>
      </c>
      <c r="D48" s="163" t="s">
        <v>16</v>
      </c>
      <c r="E48" s="21" t="s">
        <v>216</v>
      </c>
      <c r="F48" s="21" t="s">
        <v>219</v>
      </c>
      <c r="G48" s="21" t="s">
        <v>103</v>
      </c>
      <c r="H48" s="21"/>
      <c r="I48" s="41">
        <f>I49</f>
        <v>91.7</v>
      </c>
    </row>
    <row r="49" spans="1:9" ht="20.25">
      <c r="A49" s="122"/>
      <c r="B49" s="123"/>
      <c r="C49" s="195" t="s">
        <v>58</v>
      </c>
      <c r="D49" s="161" t="s">
        <v>16</v>
      </c>
      <c r="E49" s="24" t="s">
        <v>216</v>
      </c>
      <c r="F49" s="24" t="s">
        <v>219</v>
      </c>
      <c r="G49" s="24" t="s">
        <v>103</v>
      </c>
      <c r="H49" s="24" t="s">
        <v>48</v>
      </c>
      <c r="I49" s="25">
        <v>91.7</v>
      </c>
    </row>
    <row r="50" spans="1:9" ht="20.25">
      <c r="A50" s="122"/>
      <c r="B50" s="123"/>
      <c r="C50" s="193" t="s">
        <v>21</v>
      </c>
      <c r="D50" s="154" t="s">
        <v>16</v>
      </c>
      <c r="E50" s="16" t="s">
        <v>216</v>
      </c>
      <c r="F50" s="16" t="s">
        <v>220</v>
      </c>
      <c r="G50" s="16"/>
      <c r="H50" s="16"/>
      <c r="I50" s="18">
        <f>I51</f>
        <v>250</v>
      </c>
    </row>
    <row r="51" spans="1:9" ht="20.25">
      <c r="A51" s="122"/>
      <c r="B51" s="123"/>
      <c r="C51" s="196" t="s">
        <v>56</v>
      </c>
      <c r="D51" s="154" t="s">
        <v>16</v>
      </c>
      <c r="E51" s="16" t="s">
        <v>216</v>
      </c>
      <c r="F51" s="16" t="s">
        <v>220</v>
      </c>
      <c r="G51" s="16" t="s">
        <v>97</v>
      </c>
      <c r="H51" s="16"/>
      <c r="I51" s="18">
        <f>I52</f>
        <v>250</v>
      </c>
    </row>
    <row r="52" spans="1:9" ht="20.25">
      <c r="A52" s="122"/>
      <c r="B52" s="123"/>
      <c r="C52" s="193" t="s">
        <v>57</v>
      </c>
      <c r="D52" s="167" t="s">
        <v>16</v>
      </c>
      <c r="E52" s="16" t="s">
        <v>216</v>
      </c>
      <c r="F52" s="16" t="s">
        <v>220</v>
      </c>
      <c r="G52" s="16" t="s">
        <v>98</v>
      </c>
      <c r="H52" s="16" t="s">
        <v>17</v>
      </c>
      <c r="I52" s="18">
        <f>I53</f>
        <v>250</v>
      </c>
    </row>
    <row r="53" spans="1:9" ht="20.25">
      <c r="A53" s="122"/>
      <c r="B53" s="123"/>
      <c r="C53" s="194" t="s">
        <v>138</v>
      </c>
      <c r="D53" s="163" t="s">
        <v>16</v>
      </c>
      <c r="E53" s="21" t="s">
        <v>216</v>
      </c>
      <c r="F53" s="21" t="s">
        <v>220</v>
      </c>
      <c r="G53" s="21" t="s">
        <v>104</v>
      </c>
      <c r="H53" s="21"/>
      <c r="I53" s="23">
        <f>I54</f>
        <v>250</v>
      </c>
    </row>
    <row r="54" spans="1:9" ht="20.25">
      <c r="A54" s="122"/>
      <c r="B54" s="123"/>
      <c r="C54" s="195" t="s">
        <v>50</v>
      </c>
      <c r="D54" s="161" t="s">
        <v>16</v>
      </c>
      <c r="E54" s="24" t="s">
        <v>216</v>
      </c>
      <c r="F54" s="24" t="s">
        <v>220</v>
      </c>
      <c r="G54" s="24" t="s">
        <v>104</v>
      </c>
      <c r="H54" s="24" t="s">
        <v>49</v>
      </c>
      <c r="I54" s="25">
        <v>250</v>
      </c>
    </row>
    <row r="55" spans="1:9" ht="20.25">
      <c r="A55" s="122"/>
      <c r="B55" s="123"/>
      <c r="C55" s="193" t="s">
        <v>22</v>
      </c>
      <c r="D55" s="154" t="s">
        <v>16</v>
      </c>
      <c r="E55" s="16" t="s">
        <v>216</v>
      </c>
      <c r="F55" s="16" t="s">
        <v>218</v>
      </c>
      <c r="G55" s="16"/>
      <c r="H55" s="16"/>
      <c r="I55" s="18">
        <f>I60+I56</f>
        <v>1490.3</v>
      </c>
    </row>
    <row r="56" spans="1:9" ht="60.75">
      <c r="A56" s="122"/>
      <c r="B56" s="123"/>
      <c r="C56" s="194" t="s">
        <v>205</v>
      </c>
      <c r="D56" s="164" t="s">
        <v>16</v>
      </c>
      <c r="E56" s="40" t="s">
        <v>216</v>
      </c>
      <c r="F56" s="21" t="s">
        <v>218</v>
      </c>
      <c r="G56" s="40" t="s">
        <v>203</v>
      </c>
      <c r="H56" s="67"/>
      <c r="I56" s="68">
        <f>I57</f>
        <v>6</v>
      </c>
    </row>
    <row r="57" spans="1:9" ht="40.5">
      <c r="A57" s="122"/>
      <c r="B57" s="123"/>
      <c r="C57" s="194" t="s">
        <v>206</v>
      </c>
      <c r="D57" s="164" t="s">
        <v>16</v>
      </c>
      <c r="E57" s="40" t="s">
        <v>216</v>
      </c>
      <c r="F57" s="21" t="s">
        <v>218</v>
      </c>
      <c r="G57" s="40" t="s">
        <v>207</v>
      </c>
      <c r="H57" s="67"/>
      <c r="I57" s="68">
        <f>I58</f>
        <v>6</v>
      </c>
    </row>
    <row r="58" spans="1:9" ht="20.25">
      <c r="A58" s="122"/>
      <c r="B58" s="123"/>
      <c r="C58" s="204" t="s">
        <v>209</v>
      </c>
      <c r="D58" s="166" t="s">
        <v>16</v>
      </c>
      <c r="E58" s="40" t="s">
        <v>216</v>
      </c>
      <c r="F58" s="21" t="s">
        <v>218</v>
      </c>
      <c r="G58" s="40" t="s">
        <v>208</v>
      </c>
      <c r="H58" s="40"/>
      <c r="I58" s="62">
        <f>I59</f>
        <v>6</v>
      </c>
    </row>
    <row r="59" spans="1:9" ht="40.5">
      <c r="A59" s="122"/>
      <c r="B59" s="123"/>
      <c r="C59" s="195" t="s">
        <v>74</v>
      </c>
      <c r="D59" s="161" t="s">
        <v>16</v>
      </c>
      <c r="E59" s="24" t="s">
        <v>216</v>
      </c>
      <c r="F59" s="24" t="s">
        <v>218</v>
      </c>
      <c r="G59" s="24" t="s">
        <v>208</v>
      </c>
      <c r="H59" s="24" t="s">
        <v>72</v>
      </c>
      <c r="I59" s="66">
        <v>6</v>
      </c>
    </row>
    <row r="60" spans="1:9" ht="20.25">
      <c r="A60" s="122"/>
      <c r="B60" s="123"/>
      <c r="C60" s="196" t="s">
        <v>56</v>
      </c>
      <c r="D60" s="154" t="s">
        <v>16</v>
      </c>
      <c r="E60" s="16" t="s">
        <v>216</v>
      </c>
      <c r="F60" s="16" t="s">
        <v>218</v>
      </c>
      <c r="G60" s="16" t="s">
        <v>97</v>
      </c>
      <c r="H60" s="16"/>
      <c r="I60" s="51">
        <f>I61</f>
        <v>1484.3</v>
      </c>
    </row>
    <row r="61" spans="1:9" ht="20.25">
      <c r="A61" s="122"/>
      <c r="B61" s="123"/>
      <c r="C61" s="193" t="s">
        <v>57</v>
      </c>
      <c r="D61" s="154" t="s">
        <v>16</v>
      </c>
      <c r="E61" s="16" t="s">
        <v>216</v>
      </c>
      <c r="F61" s="16" t="s">
        <v>218</v>
      </c>
      <c r="G61" s="16" t="s">
        <v>98</v>
      </c>
      <c r="H61" s="16"/>
      <c r="I61" s="51">
        <f>I62+I64+I66+I68+I70+I74+I72</f>
        <v>1484.3</v>
      </c>
    </row>
    <row r="62" spans="1:9" ht="40.5">
      <c r="A62" s="122"/>
      <c r="B62" s="123"/>
      <c r="C62" s="194" t="s">
        <v>139</v>
      </c>
      <c r="D62" s="167" t="s">
        <v>16</v>
      </c>
      <c r="E62" s="21" t="s">
        <v>216</v>
      </c>
      <c r="F62" s="21" t="s">
        <v>218</v>
      </c>
      <c r="G62" s="21" t="s">
        <v>105</v>
      </c>
      <c r="H62" s="22"/>
      <c r="I62" s="52">
        <f>I63</f>
        <v>34.5</v>
      </c>
    </row>
    <row r="63" spans="1:9" ht="20.25">
      <c r="A63" s="122"/>
      <c r="B63" s="123"/>
      <c r="C63" s="199" t="s">
        <v>200</v>
      </c>
      <c r="D63" s="157" t="s">
        <v>16</v>
      </c>
      <c r="E63" s="24" t="s">
        <v>216</v>
      </c>
      <c r="F63" s="24" t="s">
        <v>218</v>
      </c>
      <c r="G63" s="24" t="s">
        <v>105</v>
      </c>
      <c r="H63" s="24" t="s">
        <v>199</v>
      </c>
      <c r="I63" s="25">
        <v>34.5</v>
      </c>
    </row>
    <row r="64" spans="1:9" ht="20.25">
      <c r="A64" s="122"/>
      <c r="B64" s="123"/>
      <c r="C64" s="205" t="s">
        <v>140</v>
      </c>
      <c r="D64" s="155" t="s">
        <v>16</v>
      </c>
      <c r="E64" s="19" t="s">
        <v>216</v>
      </c>
      <c r="F64" s="19" t="s">
        <v>218</v>
      </c>
      <c r="G64" s="19" t="s">
        <v>106</v>
      </c>
      <c r="H64" s="19"/>
      <c r="I64" s="53">
        <f>I65</f>
        <v>150</v>
      </c>
    </row>
    <row r="65" spans="1:9" ht="40.5">
      <c r="A65" s="122"/>
      <c r="B65" s="123"/>
      <c r="C65" s="198" t="s">
        <v>74</v>
      </c>
      <c r="D65" s="159" t="s">
        <v>16</v>
      </c>
      <c r="E65" s="30" t="s">
        <v>216</v>
      </c>
      <c r="F65" s="30" t="s">
        <v>218</v>
      </c>
      <c r="G65" s="30" t="s">
        <v>106</v>
      </c>
      <c r="H65" s="30" t="s">
        <v>72</v>
      </c>
      <c r="I65" s="31">
        <v>150</v>
      </c>
    </row>
    <row r="66" spans="1:9" ht="20.25">
      <c r="A66" s="122"/>
      <c r="B66" s="123"/>
      <c r="C66" s="194" t="s">
        <v>141</v>
      </c>
      <c r="D66" s="166" t="s">
        <v>16</v>
      </c>
      <c r="E66" s="21" t="s">
        <v>216</v>
      </c>
      <c r="F66" s="21" t="s">
        <v>218</v>
      </c>
      <c r="G66" s="21" t="s">
        <v>107</v>
      </c>
      <c r="H66" s="21"/>
      <c r="I66" s="23">
        <f>I67</f>
        <v>45</v>
      </c>
    </row>
    <row r="67" spans="1:9" ht="40.5">
      <c r="A67" s="122"/>
      <c r="B67" s="123"/>
      <c r="C67" s="198" t="s">
        <v>74</v>
      </c>
      <c r="D67" s="161" t="s">
        <v>16</v>
      </c>
      <c r="E67" s="24" t="s">
        <v>216</v>
      </c>
      <c r="F67" s="24" t="s">
        <v>218</v>
      </c>
      <c r="G67" s="24" t="s">
        <v>107</v>
      </c>
      <c r="H67" s="24" t="s">
        <v>72</v>
      </c>
      <c r="I67" s="25">
        <v>45</v>
      </c>
    </row>
    <row r="68" spans="1:9" ht="60.75">
      <c r="A68" s="122"/>
      <c r="B68" s="123"/>
      <c r="C68" s="194" t="s">
        <v>142</v>
      </c>
      <c r="D68" s="166" t="s">
        <v>16</v>
      </c>
      <c r="E68" s="40" t="s">
        <v>216</v>
      </c>
      <c r="F68" s="40" t="s">
        <v>218</v>
      </c>
      <c r="G68" s="40" t="s">
        <v>108</v>
      </c>
      <c r="H68" s="21"/>
      <c r="I68" s="23">
        <f>I69</f>
        <v>453.5</v>
      </c>
    </row>
    <row r="69" spans="1:9" ht="40.5">
      <c r="A69" s="122"/>
      <c r="B69" s="123"/>
      <c r="C69" s="198" t="s">
        <v>74</v>
      </c>
      <c r="D69" s="168" t="s">
        <v>16</v>
      </c>
      <c r="E69" s="24" t="s">
        <v>216</v>
      </c>
      <c r="F69" s="24" t="s">
        <v>218</v>
      </c>
      <c r="G69" s="24" t="s">
        <v>108</v>
      </c>
      <c r="H69" s="24" t="s">
        <v>72</v>
      </c>
      <c r="I69" s="54">
        <v>453.5</v>
      </c>
    </row>
    <row r="70" spans="1:9" ht="20.25">
      <c r="A70" s="122"/>
      <c r="B70" s="123"/>
      <c r="C70" s="194" t="s">
        <v>143</v>
      </c>
      <c r="D70" s="166" t="s">
        <v>16</v>
      </c>
      <c r="E70" s="40" t="s">
        <v>216</v>
      </c>
      <c r="F70" s="21" t="s">
        <v>218</v>
      </c>
      <c r="G70" s="21" t="s">
        <v>109</v>
      </c>
      <c r="H70" s="22"/>
      <c r="I70" s="29">
        <f>I71</f>
        <v>540</v>
      </c>
    </row>
    <row r="71" spans="1:9" ht="40.5">
      <c r="A71" s="122"/>
      <c r="B71" s="123"/>
      <c r="C71" s="198" t="s">
        <v>74</v>
      </c>
      <c r="D71" s="168" t="s">
        <v>16</v>
      </c>
      <c r="E71" s="24" t="s">
        <v>216</v>
      </c>
      <c r="F71" s="24" t="s">
        <v>218</v>
      </c>
      <c r="G71" s="24" t="s">
        <v>109</v>
      </c>
      <c r="H71" s="24" t="s">
        <v>72</v>
      </c>
      <c r="I71" s="25">
        <v>540</v>
      </c>
    </row>
    <row r="72" spans="1:9" ht="20.25">
      <c r="A72" s="122"/>
      <c r="B72" s="123"/>
      <c r="C72" s="194" t="s">
        <v>261</v>
      </c>
      <c r="D72" s="166" t="s">
        <v>16</v>
      </c>
      <c r="E72" s="40" t="s">
        <v>216</v>
      </c>
      <c r="F72" s="21" t="s">
        <v>218</v>
      </c>
      <c r="G72" s="21" t="s">
        <v>260</v>
      </c>
      <c r="H72" s="22"/>
      <c r="I72" s="29">
        <f>I73</f>
        <v>138.6</v>
      </c>
    </row>
    <row r="73" spans="1:9" ht="40.5">
      <c r="A73" s="122"/>
      <c r="B73" s="123"/>
      <c r="C73" s="198" t="s">
        <v>74</v>
      </c>
      <c r="D73" s="168" t="s">
        <v>16</v>
      </c>
      <c r="E73" s="24" t="s">
        <v>216</v>
      </c>
      <c r="F73" s="24" t="s">
        <v>218</v>
      </c>
      <c r="G73" s="24" t="s">
        <v>260</v>
      </c>
      <c r="H73" s="24" t="s">
        <v>72</v>
      </c>
      <c r="I73" s="25">
        <v>138.6</v>
      </c>
    </row>
    <row r="74" spans="1:9" ht="40.5">
      <c r="A74" s="122"/>
      <c r="B74" s="123"/>
      <c r="C74" s="194" t="s">
        <v>144</v>
      </c>
      <c r="D74" s="166" t="s">
        <v>16</v>
      </c>
      <c r="E74" s="21" t="s">
        <v>216</v>
      </c>
      <c r="F74" s="21" t="s">
        <v>218</v>
      </c>
      <c r="G74" s="21" t="s">
        <v>110</v>
      </c>
      <c r="H74" s="21"/>
      <c r="I74" s="41">
        <f>I75</f>
        <v>122.7</v>
      </c>
    </row>
    <row r="75" spans="1:9" ht="20.25">
      <c r="A75" s="122"/>
      <c r="B75" s="123"/>
      <c r="C75" s="195" t="s">
        <v>58</v>
      </c>
      <c r="D75" s="168" t="s">
        <v>16</v>
      </c>
      <c r="E75" s="24" t="s">
        <v>216</v>
      </c>
      <c r="F75" s="24" t="s">
        <v>218</v>
      </c>
      <c r="G75" s="24" t="s">
        <v>110</v>
      </c>
      <c r="H75" s="24" t="s">
        <v>48</v>
      </c>
      <c r="I75" s="33">
        <v>122.7</v>
      </c>
    </row>
    <row r="76" spans="1:9" ht="20.25">
      <c r="A76" s="122"/>
      <c r="B76" s="123"/>
      <c r="C76" s="206" t="s">
        <v>23</v>
      </c>
      <c r="D76" s="154" t="s">
        <v>16</v>
      </c>
      <c r="E76" s="44" t="s">
        <v>217</v>
      </c>
      <c r="F76" s="44"/>
      <c r="G76" s="44"/>
      <c r="H76" s="44"/>
      <c r="I76" s="55">
        <f>I77</f>
        <v>233.7</v>
      </c>
    </row>
    <row r="77" spans="1:9" ht="20.25">
      <c r="A77" s="122"/>
      <c r="B77" s="123"/>
      <c r="C77" s="207" t="s">
        <v>24</v>
      </c>
      <c r="D77" s="154" t="s">
        <v>16</v>
      </c>
      <c r="E77" s="44" t="s">
        <v>217</v>
      </c>
      <c r="F77" s="56" t="s">
        <v>222</v>
      </c>
      <c r="G77" s="44"/>
      <c r="H77" s="44"/>
      <c r="I77" s="18">
        <f>I78</f>
        <v>233.7</v>
      </c>
    </row>
    <row r="78" spans="1:9" ht="20.25">
      <c r="A78" s="122"/>
      <c r="B78" s="123"/>
      <c r="C78" s="207" t="s">
        <v>56</v>
      </c>
      <c r="D78" s="154" t="s">
        <v>16</v>
      </c>
      <c r="E78" s="44" t="s">
        <v>217</v>
      </c>
      <c r="F78" s="56" t="s">
        <v>222</v>
      </c>
      <c r="G78" s="56" t="s">
        <v>97</v>
      </c>
      <c r="H78" s="44"/>
      <c r="I78" s="18">
        <f>I79</f>
        <v>233.7</v>
      </c>
    </row>
    <row r="79" spans="1:9" ht="20.25">
      <c r="A79" s="122"/>
      <c r="B79" s="123"/>
      <c r="C79" s="207" t="s">
        <v>57</v>
      </c>
      <c r="D79" s="154" t="s">
        <v>16</v>
      </c>
      <c r="E79" s="44" t="s">
        <v>217</v>
      </c>
      <c r="F79" s="56" t="s">
        <v>222</v>
      </c>
      <c r="G79" s="56" t="s">
        <v>98</v>
      </c>
      <c r="H79" s="57"/>
      <c r="I79" s="58">
        <f>I80</f>
        <v>233.7</v>
      </c>
    </row>
    <row r="80" spans="1:9" ht="40.5">
      <c r="A80" s="122"/>
      <c r="B80" s="123"/>
      <c r="C80" s="207" t="s">
        <v>145</v>
      </c>
      <c r="D80" s="154" t="s">
        <v>16</v>
      </c>
      <c r="E80" s="44" t="s">
        <v>217</v>
      </c>
      <c r="F80" s="56" t="s">
        <v>222</v>
      </c>
      <c r="G80" s="56" t="s">
        <v>111</v>
      </c>
      <c r="H80" s="57"/>
      <c r="I80" s="59">
        <f>I81+I82</f>
        <v>233.7</v>
      </c>
    </row>
    <row r="81" spans="1:9" ht="20.25">
      <c r="A81" s="122"/>
      <c r="B81" s="123"/>
      <c r="C81" s="197" t="s">
        <v>71</v>
      </c>
      <c r="D81" s="169" t="s">
        <v>16</v>
      </c>
      <c r="E81" s="60" t="s">
        <v>217</v>
      </c>
      <c r="F81" s="60" t="s">
        <v>222</v>
      </c>
      <c r="G81" s="60" t="s">
        <v>111</v>
      </c>
      <c r="H81" s="60" t="s">
        <v>70</v>
      </c>
      <c r="I81" s="126">
        <v>223.6</v>
      </c>
    </row>
    <row r="82" spans="1:9" ht="40.5">
      <c r="A82" s="122"/>
      <c r="B82" s="123"/>
      <c r="C82" s="198" t="s">
        <v>74</v>
      </c>
      <c r="D82" s="157" t="s">
        <v>16</v>
      </c>
      <c r="E82" s="32" t="s">
        <v>217</v>
      </c>
      <c r="F82" s="32" t="s">
        <v>222</v>
      </c>
      <c r="G82" s="32" t="s">
        <v>111</v>
      </c>
      <c r="H82" s="32" t="s">
        <v>72</v>
      </c>
      <c r="I82" s="25">
        <v>10.1</v>
      </c>
    </row>
    <row r="83" spans="1:9" ht="20.25">
      <c r="A83" s="122"/>
      <c r="B83" s="123"/>
      <c r="C83" s="208" t="s">
        <v>25</v>
      </c>
      <c r="D83" s="154" t="s">
        <v>16</v>
      </c>
      <c r="E83" s="36" t="s">
        <v>222</v>
      </c>
      <c r="F83" s="36"/>
      <c r="G83" s="36" t="s">
        <v>17</v>
      </c>
      <c r="H83" s="36" t="s">
        <v>17</v>
      </c>
      <c r="I83" s="61">
        <f>I84+I100</f>
        <v>327</v>
      </c>
    </row>
    <row r="84" spans="1:9" ht="40.5">
      <c r="A84" s="122"/>
      <c r="B84" s="123"/>
      <c r="C84" s="209" t="s">
        <v>43</v>
      </c>
      <c r="D84" s="154" t="s">
        <v>16</v>
      </c>
      <c r="E84" s="36" t="s">
        <v>222</v>
      </c>
      <c r="F84" s="20" t="s">
        <v>223</v>
      </c>
      <c r="G84" s="36"/>
      <c r="H84" s="36"/>
      <c r="I84" s="62">
        <f>I92+I96+I85</f>
        <v>195</v>
      </c>
    </row>
    <row r="85" spans="1:9" ht="60.75">
      <c r="A85" s="122"/>
      <c r="B85" s="123"/>
      <c r="C85" s="207" t="s">
        <v>233</v>
      </c>
      <c r="D85" s="162" t="s">
        <v>16</v>
      </c>
      <c r="E85" s="44" t="s">
        <v>222</v>
      </c>
      <c r="F85" s="56" t="s">
        <v>223</v>
      </c>
      <c r="G85" s="56" t="s">
        <v>229</v>
      </c>
      <c r="H85" s="44"/>
      <c r="I85" s="64">
        <f>I86</f>
        <v>45.9</v>
      </c>
    </row>
    <row r="86" spans="1:9" ht="60.75">
      <c r="A86" s="122"/>
      <c r="B86" s="123"/>
      <c r="C86" s="207" t="s">
        <v>234</v>
      </c>
      <c r="D86" s="162" t="s">
        <v>16</v>
      </c>
      <c r="E86" s="44" t="s">
        <v>222</v>
      </c>
      <c r="F86" s="56" t="s">
        <v>223</v>
      </c>
      <c r="G86" s="56" t="s">
        <v>230</v>
      </c>
      <c r="H86" s="57"/>
      <c r="I86" s="65">
        <f>I87</f>
        <v>45.9</v>
      </c>
    </row>
    <row r="87" spans="1:9" ht="20.25">
      <c r="A87" s="122"/>
      <c r="B87" s="123"/>
      <c r="C87" s="207" t="s">
        <v>235</v>
      </c>
      <c r="D87" s="162" t="s">
        <v>16</v>
      </c>
      <c r="E87" s="44" t="s">
        <v>222</v>
      </c>
      <c r="F87" s="56" t="s">
        <v>223</v>
      </c>
      <c r="G87" s="56" t="s">
        <v>231</v>
      </c>
      <c r="H87" s="57"/>
      <c r="I87" s="65">
        <f>I89+I90</f>
        <v>45.9</v>
      </c>
    </row>
    <row r="88" spans="1:9" ht="40.5">
      <c r="A88" s="122"/>
      <c r="B88" s="123"/>
      <c r="C88" s="194" t="s">
        <v>236</v>
      </c>
      <c r="D88" s="166" t="s">
        <v>16</v>
      </c>
      <c r="E88" s="40" t="s">
        <v>222</v>
      </c>
      <c r="F88" s="21" t="s">
        <v>223</v>
      </c>
      <c r="G88" s="21" t="s">
        <v>232</v>
      </c>
      <c r="H88" s="22"/>
      <c r="I88" s="29">
        <f>I89</f>
        <v>1</v>
      </c>
    </row>
    <row r="89" spans="1:9" ht="40.5">
      <c r="A89" s="122"/>
      <c r="B89" s="123"/>
      <c r="C89" s="198" t="s">
        <v>74</v>
      </c>
      <c r="D89" s="168" t="s">
        <v>16</v>
      </c>
      <c r="E89" s="24" t="s">
        <v>222</v>
      </c>
      <c r="F89" s="24" t="s">
        <v>223</v>
      </c>
      <c r="G89" s="24" t="s">
        <v>232</v>
      </c>
      <c r="H89" s="24" t="s">
        <v>72</v>
      </c>
      <c r="I89" s="25">
        <v>1</v>
      </c>
    </row>
    <row r="90" spans="1:9" ht="60.75">
      <c r="A90" s="122"/>
      <c r="B90" s="123"/>
      <c r="C90" s="194" t="s">
        <v>238</v>
      </c>
      <c r="D90" s="166" t="s">
        <v>16</v>
      </c>
      <c r="E90" s="40" t="s">
        <v>222</v>
      </c>
      <c r="F90" s="21" t="s">
        <v>223</v>
      </c>
      <c r="G90" s="21" t="s">
        <v>237</v>
      </c>
      <c r="H90" s="22"/>
      <c r="I90" s="29">
        <f>I91</f>
        <v>44.9</v>
      </c>
    </row>
    <row r="91" spans="1:9" ht="20.25">
      <c r="A91" s="122"/>
      <c r="B91" s="123"/>
      <c r="C91" s="210" t="s">
        <v>58</v>
      </c>
      <c r="D91" s="170" t="s">
        <v>16</v>
      </c>
      <c r="E91" s="131" t="s">
        <v>222</v>
      </c>
      <c r="F91" s="131" t="s">
        <v>223</v>
      </c>
      <c r="G91" s="131" t="s">
        <v>237</v>
      </c>
      <c r="H91" s="131" t="s">
        <v>48</v>
      </c>
      <c r="I91" s="134">
        <v>44.9</v>
      </c>
    </row>
    <row r="92" spans="1:9" ht="60.75">
      <c r="A92" s="122"/>
      <c r="B92" s="123"/>
      <c r="C92" s="207" t="s">
        <v>68</v>
      </c>
      <c r="D92" s="165" t="s">
        <v>16</v>
      </c>
      <c r="E92" s="44" t="s">
        <v>222</v>
      </c>
      <c r="F92" s="56" t="s">
        <v>223</v>
      </c>
      <c r="G92" s="56" t="s">
        <v>112</v>
      </c>
      <c r="H92" s="46"/>
      <c r="I92" s="76">
        <f>I93</f>
        <v>129.1</v>
      </c>
    </row>
    <row r="93" spans="1:9" ht="20.25">
      <c r="A93" s="122"/>
      <c r="B93" s="123"/>
      <c r="C93" s="207" t="s">
        <v>115</v>
      </c>
      <c r="D93" s="165" t="s">
        <v>16</v>
      </c>
      <c r="E93" s="44" t="s">
        <v>222</v>
      </c>
      <c r="F93" s="56" t="s">
        <v>223</v>
      </c>
      <c r="G93" s="56" t="s">
        <v>114</v>
      </c>
      <c r="H93" s="46"/>
      <c r="I93" s="76">
        <f>I94</f>
        <v>129.1</v>
      </c>
    </row>
    <row r="94" spans="1:9" ht="60.75">
      <c r="A94" s="122"/>
      <c r="B94" s="123"/>
      <c r="C94" s="209" t="s">
        <v>201</v>
      </c>
      <c r="D94" s="166" t="s">
        <v>16</v>
      </c>
      <c r="E94" s="40" t="s">
        <v>222</v>
      </c>
      <c r="F94" s="21" t="s">
        <v>223</v>
      </c>
      <c r="G94" s="20" t="s">
        <v>190</v>
      </c>
      <c r="H94" s="22"/>
      <c r="I94" s="61">
        <f>I95</f>
        <v>129.1</v>
      </c>
    </row>
    <row r="95" spans="1:9" ht="40.5">
      <c r="A95" s="122"/>
      <c r="B95" s="123"/>
      <c r="C95" s="211" t="s">
        <v>74</v>
      </c>
      <c r="D95" s="170" t="s">
        <v>16</v>
      </c>
      <c r="E95" s="50" t="s">
        <v>222</v>
      </c>
      <c r="F95" s="50" t="s">
        <v>223</v>
      </c>
      <c r="G95" s="78" t="s">
        <v>190</v>
      </c>
      <c r="H95" s="50" t="s">
        <v>72</v>
      </c>
      <c r="I95" s="135">
        <v>129.1</v>
      </c>
    </row>
    <row r="96" spans="1:9" ht="60.75">
      <c r="A96" s="122"/>
      <c r="B96" s="123"/>
      <c r="C96" s="207" t="s">
        <v>265</v>
      </c>
      <c r="D96" s="165" t="s">
        <v>16</v>
      </c>
      <c r="E96" s="44" t="s">
        <v>222</v>
      </c>
      <c r="F96" s="56" t="s">
        <v>223</v>
      </c>
      <c r="G96" s="56" t="s">
        <v>267</v>
      </c>
      <c r="H96" s="46"/>
      <c r="I96" s="76">
        <f>I97</f>
        <v>20</v>
      </c>
    </row>
    <row r="97" spans="1:9" ht="40.5">
      <c r="A97" s="122"/>
      <c r="B97" s="123"/>
      <c r="C97" s="207" t="s">
        <v>266</v>
      </c>
      <c r="D97" s="165" t="s">
        <v>16</v>
      </c>
      <c r="E97" s="44" t="s">
        <v>222</v>
      </c>
      <c r="F97" s="56" t="s">
        <v>223</v>
      </c>
      <c r="G97" s="56" t="s">
        <v>268</v>
      </c>
      <c r="H97" s="46"/>
      <c r="I97" s="76">
        <f>I98</f>
        <v>20</v>
      </c>
    </row>
    <row r="98" spans="1:9" ht="20.25">
      <c r="A98" s="122"/>
      <c r="B98" s="123"/>
      <c r="C98" s="209" t="s">
        <v>270</v>
      </c>
      <c r="D98" s="166" t="s">
        <v>16</v>
      </c>
      <c r="E98" s="40" t="s">
        <v>222</v>
      </c>
      <c r="F98" s="21" t="s">
        <v>223</v>
      </c>
      <c r="G98" s="20" t="s">
        <v>269</v>
      </c>
      <c r="H98" s="22"/>
      <c r="I98" s="61">
        <f>I99</f>
        <v>20</v>
      </c>
    </row>
    <row r="99" spans="1:9" ht="40.5">
      <c r="A99" s="122"/>
      <c r="B99" s="123"/>
      <c r="C99" s="199" t="s">
        <v>74</v>
      </c>
      <c r="D99" s="157" t="s">
        <v>16</v>
      </c>
      <c r="E99" s="24" t="s">
        <v>222</v>
      </c>
      <c r="F99" s="24" t="s">
        <v>223</v>
      </c>
      <c r="G99" s="32" t="s">
        <v>269</v>
      </c>
      <c r="H99" s="24" t="s">
        <v>72</v>
      </c>
      <c r="I99" s="33">
        <v>20</v>
      </c>
    </row>
    <row r="100" spans="1:9" ht="20.25">
      <c r="A100" s="122"/>
      <c r="B100" s="123"/>
      <c r="C100" s="209" t="s">
        <v>59</v>
      </c>
      <c r="D100" s="164" t="s">
        <v>16</v>
      </c>
      <c r="E100" s="40" t="s">
        <v>222</v>
      </c>
      <c r="F100" s="21" t="s">
        <v>224</v>
      </c>
      <c r="G100" s="40"/>
      <c r="H100" s="40"/>
      <c r="I100" s="62">
        <f>I110+I101</f>
        <v>132</v>
      </c>
    </row>
    <row r="101" spans="1:9" ht="60.75">
      <c r="A101" s="122"/>
      <c r="B101" s="123"/>
      <c r="C101" s="207" t="s">
        <v>233</v>
      </c>
      <c r="D101" s="162" t="s">
        <v>16</v>
      </c>
      <c r="E101" s="44" t="s">
        <v>222</v>
      </c>
      <c r="F101" s="56" t="s">
        <v>224</v>
      </c>
      <c r="G101" s="56" t="s">
        <v>229</v>
      </c>
      <c r="H101" s="44"/>
      <c r="I101" s="64">
        <f>I102</f>
        <v>117</v>
      </c>
    </row>
    <row r="102" spans="1:9" ht="20.25">
      <c r="A102" s="122"/>
      <c r="B102" s="123"/>
      <c r="C102" s="207" t="s">
        <v>241</v>
      </c>
      <c r="D102" s="162" t="s">
        <v>16</v>
      </c>
      <c r="E102" s="44" t="s">
        <v>222</v>
      </c>
      <c r="F102" s="56" t="s">
        <v>224</v>
      </c>
      <c r="G102" s="56" t="s">
        <v>239</v>
      </c>
      <c r="H102" s="57"/>
      <c r="I102" s="65">
        <f>I103</f>
        <v>117</v>
      </c>
    </row>
    <row r="103" spans="1:9" ht="20.25">
      <c r="A103" s="122"/>
      <c r="B103" s="123"/>
      <c r="C103" s="207" t="s">
        <v>242</v>
      </c>
      <c r="D103" s="162" t="s">
        <v>16</v>
      </c>
      <c r="E103" s="44" t="s">
        <v>222</v>
      </c>
      <c r="F103" s="56" t="s">
        <v>224</v>
      </c>
      <c r="G103" s="56" t="s">
        <v>240</v>
      </c>
      <c r="H103" s="57"/>
      <c r="I103" s="65">
        <f>I107+I105+I109</f>
        <v>117</v>
      </c>
    </row>
    <row r="104" spans="1:9" ht="40.5">
      <c r="A104" s="122"/>
      <c r="B104" s="123"/>
      <c r="C104" s="194" t="s">
        <v>243</v>
      </c>
      <c r="D104" s="166" t="s">
        <v>16</v>
      </c>
      <c r="E104" s="40" t="s">
        <v>222</v>
      </c>
      <c r="F104" s="21" t="s">
        <v>224</v>
      </c>
      <c r="G104" s="21" t="s">
        <v>244</v>
      </c>
      <c r="H104" s="22"/>
      <c r="I104" s="29">
        <f>I105</f>
        <v>10</v>
      </c>
    </row>
    <row r="105" spans="1:9" ht="40.5">
      <c r="A105" s="122"/>
      <c r="B105" s="123"/>
      <c r="C105" s="198" t="s">
        <v>74</v>
      </c>
      <c r="D105" s="168" t="s">
        <v>16</v>
      </c>
      <c r="E105" s="24" t="s">
        <v>222</v>
      </c>
      <c r="F105" s="24" t="s">
        <v>224</v>
      </c>
      <c r="G105" s="24" t="s">
        <v>244</v>
      </c>
      <c r="H105" s="24" t="s">
        <v>72</v>
      </c>
      <c r="I105" s="25">
        <v>10</v>
      </c>
    </row>
    <row r="106" spans="1:9" ht="20.25">
      <c r="A106" s="122"/>
      <c r="B106" s="123"/>
      <c r="C106" s="194" t="s">
        <v>246</v>
      </c>
      <c r="D106" s="166" t="s">
        <v>16</v>
      </c>
      <c r="E106" s="40" t="s">
        <v>222</v>
      </c>
      <c r="F106" s="21" t="s">
        <v>224</v>
      </c>
      <c r="G106" s="21" t="s">
        <v>245</v>
      </c>
      <c r="H106" s="22"/>
      <c r="I106" s="29">
        <f>I107</f>
        <v>90</v>
      </c>
    </row>
    <row r="107" spans="1:9" ht="40.5">
      <c r="A107" s="122"/>
      <c r="B107" s="123"/>
      <c r="C107" s="198" t="s">
        <v>74</v>
      </c>
      <c r="D107" s="168" t="s">
        <v>16</v>
      </c>
      <c r="E107" s="24" t="s">
        <v>222</v>
      </c>
      <c r="F107" s="24" t="s">
        <v>224</v>
      </c>
      <c r="G107" s="24" t="s">
        <v>245</v>
      </c>
      <c r="H107" s="24" t="s">
        <v>72</v>
      </c>
      <c r="I107" s="25">
        <v>90</v>
      </c>
    </row>
    <row r="108" spans="1:9" ht="40.5">
      <c r="A108" s="122"/>
      <c r="B108" s="123"/>
      <c r="C108" s="194" t="s">
        <v>248</v>
      </c>
      <c r="D108" s="166" t="s">
        <v>16</v>
      </c>
      <c r="E108" s="40" t="s">
        <v>222</v>
      </c>
      <c r="F108" s="21" t="s">
        <v>224</v>
      </c>
      <c r="G108" s="21" t="s">
        <v>247</v>
      </c>
      <c r="H108" s="22"/>
      <c r="I108" s="29">
        <f>I109</f>
        <v>17</v>
      </c>
    </row>
    <row r="109" spans="1:9" ht="40.5">
      <c r="A109" s="122"/>
      <c r="B109" s="123"/>
      <c r="C109" s="198" t="s">
        <v>74</v>
      </c>
      <c r="D109" s="168" t="s">
        <v>16</v>
      </c>
      <c r="E109" s="24" t="s">
        <v>222</v>
      </c>
      <c r="F109" s="24" t="s">
        <v>224</v>
      </c>
      <c r="G109" s="24" t="s">
        <v>247</v>
      </c>
      <c r="H109" s="24" t="s">
        <v>72</v>
      </c>
      <c r="I109" s="25">
        <v>17</v>
      </c>
    </row>
    <row r="110" spans="1:9" ht="20.25">
      <c r="A110" s="122"/>
      <c r="B110" s="123"/>
      <c r="C110" s="207" t="s">
        <v>56</v>
      </c>
      <c r="D110" s="162" t="s">
        <v>16</v>
      </c>
      <c r="E110" s="44" t="s">
        <v>222</v>
      </c>
      <c r="F110" s="56" t="s">
        <v>224</v>
      </c>
      <c r="G110" s="56" t="s">
        <v>97</v>
      </c>
      <c r="H110" s="44"/>
      <c r="I110" s="64">
        <f>I111</f>
        <v>15</v>
      </c>
    </row>
    <row r="111" spans="1:9" ht="20.25">
      <c r="A111" s="122"/>
      <c r="B111" s="123"/>
      <c r="C111" s="207" t="s">
        <v>57</v>
      </c>
      <c r="D111" s="162" t="s">
        <v>16</v>
      </c>
      <c r="E111" s="44" t="s">
        <v>222</v>
      </c>
      <c r="F111" s="56" t="s">
        <v>224</v>
      </c>
      <c r="G111" s="56" t="s">
        <v>98</v>
      </c>
      <c r="H111" s="57"/>
      <c r="I111" s="65">
        <f>I112</f>
        <v>15</v>
      </c>
    </row>
    <row r="112" spans="1:9" ht="20.25">
      <c r="A112" s="122"/>
      <c r="B112" s="123"/>
      <c r="C112" s="212" t="s">
        <v>146</v>
      </c>
      <c r="D112" s="163" t="s">
        <v>16</v>
      </c>
      <c r="E112" s="69" t="s">
        <v>222</v>
      </c>
      <c r="F112" s="70" t="s">
        <v>224</v>
      </c>
      <c r="G112" s="70" t="s">
        <v>113</v>
      </c>
      <c r="H112" s="71"/>
      <c r="I112" s="72">
        <f>I113</f>
        <v>15</v>
      </c>
    </row>
    <row r="113" spans="1:9" ht="40.5">
      <c r="A113" s="122"/>
      <c r="B113" s="123"/>
      <c r="C113" s="199" t="s">
        <v>74</v>
      </c>
      <c r="D113" s="161" t="s">
        <v>16</v>
      </c>
      <c r="E113" s="73" t="s">
        <v>222</v>
      </c>
      <c r="F113" s="73" t="s">
        <v>224</v>
      </c>
      <c r="G113" s="73" t="s">
        <v>113</v>
      </c>
      <c r="H113" s="73" t="s">
        <v>72</v>
      </c>
      <c r="I113" s="74">
        <v>15</v>
      </c>
    </row>
    <row r="114" spans="1:9" ht="20.25">
      <c r="A114" s="122"/>
      <c r="B114" s="123"/>
      <c r="C114" s="213" t="s">
        <v>26</v>
      </c>
      <c r="D114" s="162" t="s">
        <v>16</v>
      </c>
      <c r="E114" s="125" t="s">
        <v>221</v>
      </c>
      <c r="F114" s="125"/>
      <c r="G114" s="125"/>
      <c r="H114" s="125"/>
      <c r="I114" s="79">
        <f>I150+I155+I115</f>
        <v>7949.2</v>
      </c>
    </row>
    <row r="115" spans="1:9" ht="20.25">
      <c r="A115" s="122"/>
      <c r="B115" s="123"/>
      <c r="C115" s="207" t="s">
        <v>60</v>
      </c>
      <c r="D115" s="154" t="s">
        <v>16</v>
      </c>
      <c r="E115" s="36" t="s">
        <v>221</v>
      </c>
      <c r="F115" s="20" t="s">
        <v>223</v>
      </c>
      <c r="G115" s="36"/>
      <c r="H115" s="36"/>
      <c r="I115" s="62">
        <f>I116+I120+I141</f>
        <v>7277.5</v>
      </c>
    </row>
    <row r="116" spans="1:9" ht="81">
      <c r="A116" s="122"/>
      <c r="B116" s="123"/>
      <c r="C116" s="194" t="s">
        <v>195</v>
      </c>
      <c r="D116" s="164" t="s">
        <v>16</v>
      </c>
      <c r="E116" s="40" t="s">
        <v>221</v>
      </c>
      <c r="F116" s="21" t="s">
        <v>223</v>
      </c>
      <c r="G116" s="40" t="s">
        <v>194</v>
      </c>
      <c r="H116" s="99"/>
      <c r="I116" s="68">
        <f>I117</f>
        <v>600</v>
      </c>
    </row>
    <row r="117" spans="1:9" ht="20.25">
      <c r="A117" s="122"/>
      <c r="B117" s="123"/>
      <c r="C117" s="194" t="s">
        <v>196</v>
      </c>
      <c r="D117" s="164" t="s">
        <v>16</v>
      </c>
      <c r="E117" s="40" t="s">
        <v>221</v>
      </c>
      <c r="F117" s="21" t="s">
        <v>223</v>
      </c>
      <c r="G117" s="40" t="s">
        <v>193</v>
      </c>
      <c r="H117" s="99"/>
      <c r="I117" s="68">
        <f>I118</f>
        <v>600</v>
      </c>
    </row>
    <row r="118" spans="1:9" ht="81">
      <c r="A118" s="122"/>
      <c r="B118" s="123"/>
      <c r="C118" s="201" t="s">
        <v>197</v>
      </c>
      <c r="D118" s="166" t="s">
        <v>16</v>
      </c>
      <c r="E118" s="40" t="s">
        <v>221</v>
      </c>
      <c r="F118" s="21" t="s">
        <v>223</v>
      </c>
      <c r="G118" s="40" t="s">
        <v>192</v>
      </c>
      <c r="H118" s="40"/>
      <c r="I118" s="62">
        <f>I119</f>
        <v>600</v>
      </c>
    </row>
    <row r="119" spans="1:9" ht="40.5">
      <c r="A119" s="122"/>
      <c r="B119" s="123"/>
      <c r="C119" s="195" t="s">
        <v>74</v>
      </c>
      <c r="D119" s="161" t="s">
        <v>16</v>
      </c>
      <c r="E119" s="24" t="s">
        <v>221</v>
      </c>
      <c r="F119" s="24" t="s">
        <v>223</v>
      </c>
      <c r="G119" s="24" t="s">
        <v>192</v>
      </c>
      <c r="H119" s="24" t="s">
        <v>72</v>
      </c>
      <c r="I119" s="66">
        <v>600</v>
      </c>
    </row>
    <row r="120" spans="1:9" ht="60.75">
      <c r="A120" s="122"/>
      <c r="B120" s="123"/>
      <c r="C120" s="207" t="s">
        <v>189</v>
      </c>
      <c r="D120" s="165" t="s">
        <v>16</v>
      </c>
      <c r="E120" s="44" t="s">
        <v>221</v>
      </c>
      <c r="F120" s="56" t="s">
        <v>223</v>
      </c>
      <c r="G120" s="56" t="s">
        <v>116</v>
      </c>
      <c r="H120" s="44"/>
      <c r="I120" s="76">
        <f>I121+I131+I137</f>
        <v>5213.6</v>
      </c>
    </row>
    <row r="121" spans="1:9" ht="40.5">
      <c r="A121" s="122"/>
      <c r="B121" s="123"/>
      <c r="C121" s="214" t="s">
        <v>118</v>
      </c>
      <c r="D121" s="165" t="s">
        <v>16</v>
      </c>
      <c r="E121" s="44" t="s">
        <v>221</v>
      </c>
      <c r="F121" s="56" t="s">
        <v>223</v>
      </c>
      <c r="G121" s="56" t="s">
        <v>117</v>
      </c>
      <c r="H121" s="57"/>
      <c r="I121" s="76">
        <f>I122</f>
        <v>3023.6</v>
      </c>
    </row>
    <row r="122" spans="1:9" ht="40.5">
      <c r="A122" s="122"/>
      <c r="B122" s="123"/>
      <c r="C122" s="214" t="s">
        <v>124</v>
      </c>
      <c r="D122" s="162" t="s">
        <v>16</v>
      </c>
      <c r="E122" s="34" t="s">
        <v>221</v>
      </c>
      <c r="F122" s="3" t="s">
        <v>223</v>
      </c>
      <c r="G122" s="3" t="s">
        <v>123</v>
      </c>
      <c r="H122" s="78"/>
      <c r="I122" s="79">
        <f>I125+I127+I129+I123</f>
        <v>3023.6</v>
      </c>
    </row>
    <row r="123" spans="1:9" ht="40.5">
      <c r="A123" s="122"/>
      <c r="B123" s="123"/>
      <c r="C123" s="215" t="s">
        <v>252</v>
      </c>
      <c r="D123" s="156" t="s">
        <v>16</v>
      </c>
      <c r="E123" s="36" t="s">
        <v>221</v>
      </c>
      <c r="F123" s="20" t="s">
        <v>223</v>
      </c>
      <c r="G123" s="20" t="s">
        <v>251</v>
      </c>
      <c r="H123" s="60"/>
      <c r="I123" s="61">
        <f>I124</f>
        <v>0</v>
      </c>
    </row>
    <row r="124" spans="1:9" ht="40.5">
      <c r="A124" s="122"/>
      <c r="B124" s="123"/>
      <c r="C124" s="195" t="s">
        <v>74</v>
      </c>
      <c r="D124" s="171" t="s">
        <v>16</v>
      </c>
      <c r="E124" s="63" t="s">
        <v>221</v>
      </c>
      <c r="F124" s="63" t="s">
        <v>223</v>
      </c>
      <c r="G124" s="63" t="s">
        <v>251</v>
      </c>
      <c r="H124" s="63" t="s">
        <v>72</v>
      </c>
      <c r="I124" s="81">
        <v>0</v>
      </c>
    </row>
    <row r="125" spans="1:9" ht="60.75">
      <c r="A125" s="122"/>
      <c r="B125" s="123"/>
      <c r="C125" s="215" t="s">
        <v>119</v>
      </c>
      <c r="D125" s="156" t="s">
        <v>16</v>
      </c>
      <c r="E125" s="36" t="s">
        <v>221</v>
      </c>
      <c r="F125" s="20" t="s">
        <v>223</v>
      </c>
      <c r="G125" s="20" t="s">
        <v>121</v>
      </c>
      <c r="H125" s="60"/>
      <c r="I125" s="61">
        <f>I126</f>
        <v>350</v>
      </c>
    </row>
    <row r="126" spans="1:9" ht="40.5">
      <c r="A126" s="122"/>
      <c r="B126" s="123"/>
      <c r="C126" s="195" t="s">
        <v>74</v>
      </c>
      <c r="D126" s="171" t="s">
        <v>16</v>
      </c>
      <c r="E126" s="63" t="s">
        <v>221</v>
      </c>
      <c r="F126" s="63" t="s">
        <v>223</v>
      </c>
      <c r="G126" s="63" t="s">
        <v>121</v>
      </c>
      <c r="H126" s="63" t="s">
        <v>72</v>
      </c>
      <c r="I126" s="81">
        <v>350</v>
      </c>
    </row>
    <row r="127" spans="1:9" ht="40.5">
      <c r="A127" s="122"/>
      <c r="B127" s="123"/>
      <c r="C127" s="215" t="s">
        <v>120</v>
      </c>
      <c r="D127" s="156" t="s">
        <v>16</v>
      </c>
      <c r="E127" s="36" t="s">
        <v>221</v>
      </c>
      <c r="F127" s="20" t="s">
        <v>223</v>
      </c>
      <c r="G127" s="20" t="s">
        <v>122</v>
      </c>
      <c r="H127" s="60"/>
      <c r="I127" s="61">
        <f>I128</f>
        <v>1673.6</v>
      </c>
    </row>
    <row r="128" spans="1:9" ht="40.5">
      <c r="A128" s="122"/>
      <c r="B128" s="123"/>
      <c r="C128" s="195" t="s">
        <v>74</v>
      </c>
      <c r="D128" s="171" t="s">
        <v>16</v>
      </c>
      <c r="E128" s="63" t="s">
        <v>221</v>
      </c>
      <c r="F128" s="63" t="s">
        <v>223</v>
      </c>
      <c r="G128" s="63" t="s">
        <v>122</v>
      </c>
      <c r="H128" s="63" t="s">
        <v>72</v>
      </c>
      <c r="I128" s="81">
        <v>1673.6</v>
      </c>
    </row>
    <row r="129" spans="1:9" ht="40.5">
      <c r="A129" s="122"/>
      <c r="B129" s="123"/>
      <c r="C129" s="215" t="s">
        <v>120</v>
      </c>
      <c r="D129" s="156" t="s">
        <v>16</v>
      </c>
      <c r="E129" s="36" t="s">
        <v>221</v>
      </c>
      <c r="F129" s="20" t="s">
        <v>223</v>
      </c>
      <c r="G129" s="20" t="s">
        <v>198</v>
      </c>
      <c r="H129" s="60"/>
      <c r="I129" s="61">
        <f>I130</f>
        <v>1000</v>
      </c>
    </row>
    <row r="130" spans="1:9" ht="40.5">
      <c r="A130" s="122"/>
      <c r="B130" s="123"/>
      <c r="C130" s="195" t="s">
        <v>74</v>
      </c>
      <c r="D130" s="171" t="s">
        <v>16</v>
      </c>
      <c r="E130" s="63" t="s">
        <v>221</v>
      </c>
      <c r="F130" s="63" t="s">
        <v>223</v>
      </c>
      <c r="G130" s="63" t="s">
        <v>198</v>
      </c>
      <c r="H130" s="63" t="s">
        <v>72</v>
      </c>
      <c r="I130" s="81">
        <v>1000</v>
      </c>
    </row>
    <row r="131" spans="1:9" ht="60.75">
      <c r="A131" s="122"/>
      <c r="B131" s="123"/>
      <c r="C131" s="216" t="s">
        <v>126</v>
      </c>
      <c r="D131" s="162" t="s">
        <v>16</v>
      </c>
      <c r="E131" s="34" t="s">
        <v>221</v>
      </c>
      <c r="F131" s="34" t="s">
        <v>223</v>
      </c>
      <c r="G131" s="34" t="s">
        <v>125</v>
      </c>
      <c r="H131" s="63"/>
      <c r="I131" s="82">
        <f>I132</f>
        <v>1040</v>
      </c>
    </row>
    <row r="132" spans="1:9" ht="40.5">
      <c r="A132" s="122"/>
      <c r="B132" s="123"/>
      <c r="C132" s="217" t="s">
        <v>132</v>
      </c>
      <c r="D132" s="162" t="s">
        <v>16</v>
      </c>
      <c r="E132" s="34" t="s">
        <v>221</v>
      </c>
      <c r="F132" s="34" t="s">
        <v>223</v>
      </c>
      <c r="G132" s="34" t="s">
        <v>127</v>
      </c>
      <c r="H132" s="78"/>
      <c r="I132" s="79">
        <f>I133+I135</f>
        <v>1040</v>
      </c>
    </row>
    <row r="133" spans="1:9" ht="60.75">
      <c r="A133" s="122"/>
      <c r="B133" s="123"/>
      <c r="C133" s="215" t="s">
        <v>130</v>
      </c>
      <c r="D133" s="163" t="s">
        <v>16</v>
      </c>
      <c r="E133" s="40" t="s">
        <v>221</v>
      </c>
      <c r="F133" s="21" t="s">
        <v>223</v>
      </c>
      <c r="G133" s="21" t="s">
        <v>128</v>
      </c>
      <c r="H133" s="22"/>
      <c r="I133" s="61">
        <f>I134</f>
        <v>40</v>
      </c>
    </row>
    <row r="134" spans="1:9" ht="40.5">
      <c r="A134" s="122"/>
      <c r="B134" s="123"/>
      <c r="C134" s="195" t="s">
        <v>74</v>
      </c>
      <c r="D134" s="161" t="s">
        <v>16</v>
      </c>
      <c r="E134" s="24" t="s">
        <v>221</v>
      </c>
      <c r="F134" s="24" t="s">
        <v>223</v>
      </c>
      <c r="G134" s="24" t="s">
        <v>128</v>
      </c>
      <c r="H134" s="24" t="s">
        <v>72</v>
      </c>
      <c r="I134" s="66">
        <v>40</v>
      </c>
    </row>
    <row r="135" spans="1:9" ht="20.25">
      <c r="A135" s="122"/>
      <c r="B135" s="123"/>
      <c r="C135" s="215" t="s">
        <v>131</v>
      </c>
      <c r="D135" s="156" t="s">
        <v>16</v>
      </c>
      <c r="E135" s="36" t="s">
        <v>221</v>
      </c>
      <c r="F135" s="20" t="s">
        <v>223</v>
      </c>
      <c r="G135" s="20" t="s">
        <v>129</v>
      </c>
      <c r="H135" s="83"/>
      <c r="I135" s="61">
        <f>I136</f>
        <v>1000</v>
      </c>
    </row>
    <row r="136" spans="1:9" ht="40.5">
      <c r="A136" s="122"/>
      <c r="B136" s="123"/>
      <c r="C136" s="195" t="s">
        <v>74</v>
      </c>
      <c r="D136" s="161" t="s">
        <v>16</v>
      </c>
      <c r="E136" s="32" t="s">
        <v>221</v>
      </c>
      <c r="F136" s="32" t="s">
        <v>223</v>
      </c>
      <c r="G136" s="32" t="s">
        <v>129</v>
      </c>
      <c r="H136" s="32" t="s">
        <v>72</v>
      </c>
      <c r="I136" s="66">
        <v>1000</v>
      </c>
    </row>
    <row r="137" spans="1:9" ht="40.5">
      <c r="A137" s="122"/>
      <c r="B137" s="123"/>
      <c r="C137" s="218" t="s">
        <v>274</v>
      </c>
      <c r="D137" s="162" t="s">
        <v>16</v>
      </c>
      <c r="E137" s="34" t="s">
        <v>221</v>
      </c>
      <c r="F137" s="34" t="s">
        <v>223</v>
      </c>
      <c r="G137" s="34" t="s">
        <v>271</v>
      </c>
      <c r="H137" s="63"/>
      <c r="I137" s="82">
        <f>I138</f>
        <v>1150</v>
      </c>
    </row>
    <row r="138" spans="1:9" ht="20.25">
      <c r="A138" s="122"/>
      <c r="B138" s="123"/>
      <c r="C138" s="218" t="s">
        <v>275</v>
      </c>
      <c r="D138" s="162" t="s">
        <v>16</v>
      </c>
      <c r="E138" s="34" t="s">
        <v>221</v>
      </c>
      <c r="F138" s="34" t="s">
        <v>223</v>
      </c>
      <c r="G138" s="34" t="s">
        <v>272</v>
      </c>
      <c r="H138" s="63"/>
      <c r="I138" s="82">
        <f>I139</f>
        <v>1150</v>
      </c>
    </row>
    <row r="139" spans="1:9" ht="40.5">
      <c r="A139" s="122"/>
      <c r="B139" s="123"/>
      <c r="C139" s="219" t="s">
        <v>276</v>
      </c>
      <c r="D139" s="172" t="s">
        <v>16</v>
      </c>
      <c r="E139" s="67" t="s">
        <v>221</v>
      </c>
      <c r="F139" s="19" t="s">
        <v>223</v>
      </c>
      <c r="G139" s="125" t="s">
        <v>273</v>
      </c>
      <c r="H139" s="78"/>
      <c r="I139" s="79">
        <f>I140</f>
        <v>1150</v>
      </c>
    </row>
    <row r="140" spans="1:9" ht="40.5">
      <c r="A140" s="122"/>
      <c r="B140" s="123"/>
      <c r="C140" s="195" t="s">
        <v>74</v>
      </c>
      <c r="D140" s="161" t="s">
        <v>16</v>
      </c>
      <c r="E140" s="24" t="s">
        <v>221</v>
      </c>
      <c r="F140" s="24" t="s">
        <v>223</v>
      </c>
      <c r="G140" s="32" t="s">
        <v>273</v>
      </c>
      <c r="H140" s="32" t="s">
        <v>72</v>
      </c>
      <c r="I140" s="66">
        <v>1150</v>
      </c>
    </row>
    <row r="141" spans="1:9" ht="20.25">
      <c r="A141" s="122"/>
      <c r="B141" s="123"/>
      <c r="C141" s="207" t="s">
        <v>56</v>
      </c>
      <c r="D141" s="154" t="s">
        <v>16</v>
      </c>
      <c r="E141" s="44" t="s">
        <v>221</v>
      </c>
      <c r="F141" s="56" t="s">
        <v>223</v>
      </c>
      <c r="G141" s="56" t="s">
        <v>97</v>
      </c>
      <c r="H141" s="57"/>
      <c r="I141" s="76">
        <f>I142</f>
        <v>1463.9</v>
      </c>
    </row>
    <row r="142" spans="1:9" ht="20.25">
      <c r="A142" s="122"/>
      <c r="B142" s="123"/>
      <c r="C142" s="207" t="s">
        <v>57</v>
      </c>
      <c r="D142" s="154" t="s">
        <v>16</v>
      </c>
      <c r="E142" s="44" t="s">
        <v>221</v>
      </c>
      <c r="F142" s="56" t="s">
        <v>223</v>
      </c>
      <c r="G142" s="56" t="s">
        <v>98</v>
      </c>
      <c r="H142" s="57"/>
      <c r="I142" s="76">
        <f>I143+I148+I146</f>
        <v>1463.9</v>
      </c>
    </row>
    <row r="143" spans="1:9" ht="40.5">
      <c r="A143" s="122"/>
      <c r="B143" s="123"/>
      <c r="C143" s="220" t="s">
        <v>147</v>
      </c>
      <c r="D143" s="167" t="s">
        <v>16</v>
      </c>
      <c r="E143" s="84" t="s">
        <v>221</v>
      </c>
      <c r="F143" s="26" t="s">
        <v>223</v>
      </c>
      <c r="G143" s="26" t="s">
        <v>133</v>
      </c>
      <c r="H143" s="85"/>
      <c r="I143" s="86">
        <f>I144+I145</f>
        <v>1012</v>
      </c>
    </row>
    <row r="144" spans="1:9" ht="40.5">
      <c r="A144" s="122"/>
      <c r="B144" s="123"/>
      <c r="C144" s="197" t="s">
        <v>74</v>
      </c>
      <c r="D144" s="160" t="s">
        <v>16</v>
      </c>
      <c r="E144" s="42" t="s">
        <v>221</v>
      </c>
      <c r="F144" s="42" t="s">
        <v>223</v>
      </c>
      <c r="G144" s="42" t="s">
        <v>133</v>
      </c>
      <c r="H144" s="42" t="s">
        <v>72</v>
      </c>
      <c r="I144" s="80">
        <f>215+794.5</f>
        <v>1009.5</v>
      </c>
    </row>
    <row r="145" spans="1:9" ht="20.25">
      <c r="A145" s="122"/>
      <c r="B145" s="123"/>
      <c r="C145" s="195" t="s">
        <v>75</v>
      </c>
      <c r="D145" s="161" t="s">
        <v>16</v>
      </c>
      <c r="E145" s="32" t="s">
        <v>221</v>
      </c>
      <c r="F145" s="32" t="s">
        <v>223</v>
      </c>
      <c r="G145" s="32" t="s">
        <v>133</v>
      </c>
      <c r="H145" s="32" t="s">
        <v>73</v>
      </c>
      <c r="I145" s="66">
        <v>2.5</v>
      </c>
    </row>
    <row r="146" spans="1:9" ht="40.5">
      <c r="A146" s="122"/>
      <c r="B146" s="123"/>
      <c r="C146" s="220" t="s">
        <v>263</v>
      </c>
      <c r="D146" s="167" t="s">
        <v>16</v>
      </c>
      <c r="E146" s="84" t="s">
        <v>221</v>
      </c>
      <c r="F146" s="26" t="s">
        <v>223</v>
      </c>
      <c r="G146" s="26" t="s">
        <v>262</v>
      </c>
      <c r="H146" s="85"/>
      <c r="I146" s="86">
        <f>I147</f>
        <v>200</v>
      </c>
    </row>
    <row r="147" spans="1:9" ht="40.5">
      <c r="A147" s="122"/>
      <c r="B147" s="123"/>
      <c r="C147" s="195" t="s">
        <v>74</v>
      </c>
      <c r="D147" s="161" t="s">
        <v>16</v>
      </c>
      <c r="E147" s="32" t="s">
        <v>221</v>
      </c>
      <c r="F147" s="32" t="s">
        <v>223</v>
      </c>
      <c r="G147" s="32" t="s">
        <v>262</v>
      </c>
      <c r="H147" s="32" t="s">
        <v>72</v>
      </c>
      <c r="I147" s="66">
        <v>200</v>
      </c>
    </row>
    <row r="148" spans="1:9" ht="40.5">
      <c r="A148" s="122"/>
      <c r="B148" s="123"/>
      <c r="C148" s="220" t="s">
        <v>148</v>
      </c>
      <c r="D148" s="167" t="s">
        <v>16</v>
      </c>
      <c r="E148" s="84" t="s">
        <v>221</v>
      </c>
      <c r="F148" s="26" t="s">
        <v>223</v>
      </c>
      <c r="G148" s="26" t="s">
        <v>134</v>
      </c>
      <c r="H148" s="85"/>
      <c r="I148" s="86">
        <f>I149</f>
        <v>251.9</v>
      </c>
    </row>
    <row r="149" spans="1:9" ht="40.5">
      <c r="A149" s="122"/>
      <c r="B149" s="123"/>
      <c r="C149" s="195" t="s">
        <v>74</v>
      </c>
      <c r="D149" s="161" t="s">
        <v>16</v>
      </c>
      <c r="E149" s="32" t="s">
        <v>221</v>
      </c>
      <c r="F149" s="32" t="s">
        <v>223</v>
      </c>
      <c r="G149" s="32" t="s">
        <v>134</v>
      </c>
      <c r="H149" s="32" t="s">
        <v>72</v>
      </c>
      <c r="I149" s="66">
        <v>251.9</v>
      </c>
    </row>
    <row r="150" spans="1:9" ht="20.25">
      <c r="A150" s="122"/>
      <c r="B150" s="123"/>
      <c r="C150" s="218" t="s">
        <v>27</v>
      </c>
      <c r="D150" s="158" t="s">
        <v>16</v>
      </c>
      <c r="E150" s="84" t="s">
        <v>221</v>
      </c>
      <c r="F150" s="26" t="s">
        <v>224</v>
      </c>
      <c r="G150" s="84"/>
      <c r="H150" s="84"/>
      <c r="I150" s="87">
        <f>I151</f>
        <v>24</v>
      </c>
    </row>
    <row r="151" spans="1:9" ht="20.25">
      <c r="A151" s="122"/>
      <c r="B151" s="123"/>
      <c r="C151" s="207" t="s">
        <v>56</v>
      </c>
      <c r="D151" s="154" t="s">
        <v>16</v>
      </c>
      <c r="E151" s="44" t="s">
        <v>221</v>
      </c>
      <c r="F151" s="56" t="s">
        <v>224</v>
      </c>
      <c r="G151" s="56" t="s">
        <v>97</v>
      </c>
      <c r="H151" s="44"/>
      <c r="I151" s="76">
        <f>I152</f>
        <v>24</v>
      </c>
    </row>
    <row r="152" spans="1:9" ht="20.25">
      <c r="A152" s="122"/>
      <c r="B152" s="123"/>
      <c r="C152" s="207" t="s">
        <v>57</v>
      </c>
      <c r="D152" s="154" t="s">
        <v>16</v>
      </c>
      <c r="E152" s="44" t="s">
        <v>221</v>
      </c>
      <c r="F152" s="56" t="s">
        <v>224</v>
      </c>
      <c r="G152" s="56" t="s">
        <v>98</v>
      </c>
      <c r="H152" s="57"/>
      <c r="I152" s="76">
        <f>I154</f>
        <v>24</v>
      </c>
    </row>
    <row r="153" spans="1:9" ht="40.5">
      <c r="A153" s="122"/>
      <c r="B153" s="123"/>
      <c r="C153" s="221" t="s">
        <v>149</v>
      </c>
      <c r="D153" s="167" t="s">
        <v>16</v>
      </c>
      <c r="E153" s="84" t="s">
        <v>221</v>
      </c>
      <c r="F153" s="26" t="s">
        <v>224</v>
      </c>
      <c r="G153" s="26" t="s">
        <v>150</v>
      </c>
      <c r="H153" s="85"/>
      <c r="I153" s="86">
        <f>I154</f>
        <v>24</v>
      </c>
    </row>
    <row r="154" spans="1:9" ht="40.5">
      <c r="A154" s="122"/>
      <c r="B154" s="123"/>
      <c r="C154" s="195" t="s">
        <v>74</v>
      </c>
      <c r="D154" s="160" t="s">
        <v>16</v>
      </c>
      <c r="E154" s="32" t="s">
        <v>221</v>
      </c>
      <c r="F154" s="32" t="s">
        <v>224</v>
      </c>
      <c r="G154" s="32" t="s">
        <v>150</v>
      </c>
      <c r="H154" s="32" t="s">
        <v>72</v>
      </c>
      <c r="I154" s="66">
        <v>24</v>
      </c>
    </row>
    <row r="155" spans="1:9" ht="20.25">
      <c r="A155" s="122"/>
      <c r="B155" s="123"/>
      <c r="C155" s="207" t="s">
        <v>28</v>
      </c>
      <c r="D155" s="154" t="s">
        <v>16</v>
      </c>
      <c r="E155" s="44" t="s">
        <v>221</v>
      </c>
      <c r="F155" s="56" t="s">
        <v>226</v>
      </c>
      <c r="G155" s="57"/>
      <c r="H155" s="57"/>
      <c r="I155" s="65">
        <f>I156+I160</f>
        <v>647.7</v>
      </c>
    </row>
    <row r="156" spans="1:9" ht="40.5">
      <c r="A156" s="122"/>
      <c r="B156" s="123"/>
      <c r="C156" s="193" t="s">
        <v>66</v>
      </c>
      <c r="D156" s="164" t="s">
        <v>16</v>
      </c>
      <c r="E156" s="45" t="s">
        <v>221</v>
      </c>
      <c r="F156" s="16" t="s">
        <v>226</v>
      </c>
      <c r="G156" s="16" t="s">
        <v>151</v>
      </c>
      <c r="H156" s="46"/>
      <c r="I156" s="82">
        <f>I157</f>
        <v>60</v>
      </c>
    </row>
    <row r="157" spans="1:9" ht="40.5">
      <c r="A157" s="122"/>
      <c r="B157" s="123"/>
      <c r="C157" s="193" t="s">
        <v>188</v>
      </c>
      <c r="D157" s="173" t="s">
        <v>16</v>
      </c>
      <c r="E157" s="45" t="s">
        <v>221</v>
      </c>
      <c r="F157" s="16" t="s">
        <v>226</v>
      </c>
      <c r="G157" s="16" t="s">
        <v>154</v>
      </c>
      <c r="H157" s="46"/>
      <c r="I157" s="76">
        <f>I158</f>
        <v>60</v>
      </c>
    </row>
    <row r="158" spans="1:9" ht="40.5">
      <c r="A158" s="122"/>
      <c r="B158" s="123"/>
      <c r="C158" s="222" t="s">
        <v>153</v>
      </c>
      <c r="D158" s="167" t="s">
        <v>16</v>
      </c>
      <c r="E158" s="88" t="s">
        <v>221</v>
      </c>
      <c r="F158" s="27" t="s">
        <v>226</v>
      </c>
      <c r="G158" s="27" t="s">
        <v>152</v>
      </c>
      <c r="H158" s="50"/>
      <c r="I158" s="86">
        <f>I159</f>
        <v>60</v>
      </c>
    </row>
    <row r="159" spans="1:9" ht="40.5">
      <c r="A159" s="122"/>
      <c r="B159" s="123"/>
      <c r="C159" s="195" t="s">
        <v>155</v>
      </c>
      <c r="D159" s="161" t="s">
        <v>16</v>
      </c>
      <c r="E159" s="24" t="s">
        <v>221</v>
      </c>
      <c r="F159" s="24" t="s">
        <v>226</v>
      </c>
      <c r="G159" s="24" t="s">
        <v>152</v>
      </c>
      <c r="H159" s="24" t="s">
        <v>51</v>
      </c>
      <c r="I159" s="66">
        <v>60</v>
      </c>
    </row>
    <row r="160" spans="1:9" ht="20.25">
      <c r="A160" s="122"/>
      <c r="B160" s="123"/>
      <c r="C160" s="207" t="s">
        <v>56</v>
      </c>
      <c r="D160" s="154" t="s">
        <v>16</v>
      </c>
      <c r="E160" s="44" t="s">
        <v>221</v>
      </c>
      <c r="F160" s="56" t="s">
        <v>226</v>
      </c>
      <c r="G160" s="56" t="s">
        <v>97</v>
      </c>
      <c r="H160" s="44" t="s">
        <v>17</v>
      </c>
      <c r="I160" s="76">
        <f>I161</f>
        <v>587.7</v>
      </c>
    </row>
    <row r="161" spans="1:9" ht="20.25">
      <c r="A161" s="122"/>
      <c r="B161" s="123"/>
      <c r="C161" s="223" t="s">
        <v>61</v>
      </c>
      <c r="D161" s="164" t="s">
        <v>16</v>
      </c>
      <c r="E161" s="56" t="s">
        <v>221</v>
      </c>
      <c r="F161" s="56" t="s">
        <v>226</v>
      </c>
      <c r="G161" s="56" t="s">
        <v>98</v>
      </c>
      <c r="H161" s="56"/>
      <c r="I161" s="55">
        <f>I162</f>
        <v>587.7</v>
      </c>
    </row>
    <row r="162" spans="1:9" ht="20.25">
      <c r="A162" s="122"/>
      <c r="B162" s="123"/>
      <c r="C162" s="209" t="s">
        <v>157</v>
      </c>
      <c r="D162" s="166" t="s">
        <v>16</v>
      </c>
      <c r="E162" s="36" t="s">
        <v>221</v>
      </c>
      <c r="F162" s="20" t="s">
        <v>226</v>
      </c>
      <c r="G162" s="20" t="s">
        <v>156</v>
      </c>
      <c r="H162" s="60"/>
      <c r="I162" s="61">
        <f>I163</f>
        <v>587.7</v>
      </c>
    </row>
    <row r="163" spans="1:9" ht="40.5">
      <c r="A163" s="122"/>
      <c r="B163" s="123"/>
      <c r="C163" s="224" t="s">
        <v>74</v>
      </c>
      <c r="D163" s="174" t="s">
        <v>16</v>
      </c>
      <c r="E163" s="132" t="s">
        <v>221</v>
      </c>
      <c r="F163" s="132" t="s">
        <v>226</v>
      </c>
      <c r="G163" s="132" t="s">
        <v>156</v>
      </c>
      <c r="H163" s="132" t="s">
        <v>72</v>
      </c>
      <c r="I163" s="133">
        <f>500+87.7</f>
        <v>587.7</v>
      </c>
    </row>
    <row r="164" spans="1:9" ht="20.25">
      <c r="A164" s="122"/>
      <c r="B164" s="123"/>
      <c r="C164" s="208" t="s">
        <v>29</v>
      </c>
      <c r="D164" s="154" t="s">
        <v>16</v>
      </c>
      <c r="E164" s="36" t="s">
        <v>225</v>
      </c>
      <c r="F164" s="36"/>
      <c r="G164" s="36" t="s">
        <v>17</v>
      </c>
      <c r="H164" s="36" t="s">
        <v>17</v>
      </c>
      <c r="I164" s="61">
        <f>I165+I176+I187+I211</f>
        <v>18222.5</v>
      </c>
    </row>
    <row r="165" spans="1:9" ht="20.25">
      <c r="A165" s="122"/>
      <c r="B165" s="123"/>
      <c r="C165" s="207" t="s">
        <v>30</v>
      </c>
      <c r="D165" s="154" t="s">
        <v>16</v>
      </c>
      <c r="E165" s="40" t="s">
        <v>225</v>
      </c>
      <c r="F165" s="21" t="s">
        <v>216</v>
      </c>
      <c r="G165" s="40" t="s">
        <v>17</v>
      </c>
      <c r="H165" s="40" t="s">
        <v>17</v>
      </c>
      <c r="I165" s="62">
        <f>I166</f>
        <v>2704.4</v>
      </c>
    </row>
    <row r="166" spans="1:9" ht="20.25">
      <c r="A166" s="122"/>
      <c r="B166" s="123"/>
      <c r="C166" s="218" t="s">
        <v>56</v>
      </c>
      <c r="D166" s="164" t="s">
        <v>16</v>
      </c>
      <c r="E166" s="4" t="s">
        <v>225</v>
      </c>
      <c r="F166" s="4" t="s">
        <v>216</v>
      </c>
      <c r="G166" s="4" t="s">
        <v>97</v>
      </c>
      <c r="H166" s="4"/>
      <c r="I166" s="6">
        <f>I167</f>
        <v>2704.4</v>
      </c>
    </row>
    <row r="167" spans="1:9" ht="20.25">
      <c r="A167" s="122"/>
      <c r="B167" s="123"/>
      <c r="C167" s="207" t="s">
        <v>57</v>
      </c>
      <c r="D167" s="173" t="s">
        <v>16</v>
      </c>
      <c r="E167" s="16" t="s">
        <v>225</v>
      </c>
      <c r="F167" s="16" t="s">
        <v>216</v>
      </c>
      <c r="G167" s="16" t="s">
        <v>98</v>
      </c>
      <c r="H167" s="16"/>
      <c r="I167" s="55">
        <f>I168+I170+I172+I174</f>
        <v>2704.4</v>
      </c>
    </row>
    <row r="168" spans="1:9" ht="20.25">
      <c r="A168" s="122"/>
      <c r="B168" s="123"/>
      <c r="C168" s="209" t="s">
        <v>159</v>
      </c>
      <c r="D168" s="156" t="s">
        <v>16</v>
      </c>
      <c r="E168" s="21" t="s">
        <v>225</v>
      </c>
      <c r="F168" s="21" t="s">
        <v>216</v>
      </c>
      <c r="G168" s="21" t="s">
        <v>158</v>
      </c>
      <c r="H168" s="22"/>
      <c r="I168" s="90">
        <f>I169</f>
        <v>1207.7</v>
      </c>
    </row>
    <row r="169" spans="1:9" ht="40.5">
      <c r="A169" s="122"/>
      <c r="B169" s="123"/>
      <c r="C169" s="195" t="s">
        <v>74</v>
      </c>
      <c r="D169" s="161" t="s">
        <v>16</v>
      </c>
      <c r="E169" s="24" t="s">
        <v>225</v>
      </c>
      <c r="F169" s="24" t="s">
        <v>216</v>
      </c>
      <c r="G169" s="24" t="s">
        <v>158</v>
      </c>
      <c r="H169" s="24" t="s">
        <v>72</v>
      </c>
      <c r="I169" s="91">
        <v>1207.7</v>
      </c>
    </row>
    <row r="170" spans="1:9" ht="40.5">
      <c r="A170" s="122"/>
      <c r="B170" s="123"/>
      <c r="C170" s="225" t="s">
        <v>277</v>
      </c>
      <c r="D170" s="175" t="s">
        <v>16</v>
      </c>
      <c r="E170" s="137" t="s">
        <v>225</v>
      </c>
      <c r="F170" s="137" t="s">
        <v>216</v>
      </c>
      <c r="G170" s="138" t="s">
        <v>278</v>
      </c>
      <c r="H170" s="138"/>
      <c r="I170" s="139">
        <f>I171</f>
        <v>50</v>
      </c>
    </row>
    <row r="171" spans="1:9" ht="20.25">
      <c r="A171" s="122"/>
      <c r="B171" s="123"/>
      <c r="C171" s="238" t="s">
        <v>79</v>
      </c>
      <c r="D171" s="186" t="s">
        <v>16</v>
      </c>
      <c r="E171" s="145" t="s">
        <v>225</v>
      </c>
      <c r="F171" s="145" t="s">
        <v>216</v>
      </c>
      <c r="G171" s="243" t="s">
        <v>278</v>
      </c>
      <c r="H171" s="243" t="s">
        <v>78</v>
      </c>
      <c r="I171" s="244">
        <v>50</v>
      </c>
    </row>
    <row r="172" spans="1:9" ht="40.5">
      <c r="A172" s="122"/>
      <c r="B172" s="123"/>
      <c r="C172" s="239" t="s">
        <v>279</v>
      </c>
      <c r="D172" s="240" t="s">
        <v>16</v>
      </c>
      <c r="E172" s="136" t="s">
        <v>225</v>
      </c>
      <c r="F172" s="136" t="s">
        <v>216</v>
      </c>
      <c r="G172" s="241" t="s">
        <v>280</v>
      </c>
      <c r="H172" s="241"/>
      <c r="I172" s="242">
        <f>I173</f>
        <v>150</v>
      </c>
    </row>
    <row r="173" spans="1:9" ht="20.25">
      <c r="A173" s="122"/>
      <c r="B173" s="123"/>
      <c r="C173" s="238" t="s">
        <v>79</v>
      </c>
      <c r="D173" s="186" t="s">
        <v>16</v>
      </c>
      <c r="E173" s="145" t="s">
        <v>225</v>
      </c>
      <c r="F173" s="145" t="s">
        <v>216</v>
      </c>
      <c r="G173" s="243" t="s">
        <v>280</v>
      </c>
      <c r="H173" s="243" t="s">
        <v>78</v>
      </c>
      <c r="I173" s="244">
        <v>150</v>
      </c>
    </row>
    <row r="174" spans="1:9" ht="40.5">
      <c r="A174" s="122"/>
      <c r="B174" s="123"/>
      <c r="C174" s="226" t="s">
        <v>160</v>
      </c>
      <c r="D174" s="158" t="s">
        <v>16</v>
      </c>
      <c r="E174" s="27" t="s">
        <v>225</v>
      </c>
      <c r="F174" s="27" t="s">
        <v>216</v>
      </c>
      <c r="G174" s="27" t="s">
        <v>161</v>
      </c>
      <c r="H174" s="27"/>
      <c r="I174" s="92">
        <f>I175</f>
        <v>1296.7</v>
      </c>
    </row>
    <row r="175" spans="1:9" ht="20.25">
      <c r="A175" s="122"/>
      <c r="B175" s="123"/>
      <c r="C175" s="199" t="s">
        <v>77</v>
      </c>
      <c r="D175" s="161" t="s">
        <v>16</v>
      </c>
      <c r="E175" s="32" t="s">
        <v>225</v>
      </c>
      <c r="F175" s="32" t="s">
        <v>216</v>
      </c>
      <c r="G175" s="32" t="s">
        <v>161</v>
      </c>
      <c r="H175" s="24" t="s">
        <v>76</v>
      </c>
      <c r="I175" s="89">
        <v>1296.7</v>
      </c>
    </row>
    <row r="176" spans="1:9" ht="20.25">
      <c r="A176" s="122"/>
      <c r="B176" s="123"/>
      <c r="C176" s="220" t="s">
        <v>31</v>
      </c>
      <c r="D176" s="158" t="s">
        <v>16</v>
      </c>
      <c r="E176" s="84" t="s">
        <v>225</v>
      </c>
      <c r="F176" s="26" t="s">
        <v>217</v>
      </c>
      <c r="G176" s="84" t="s">
        <v>17</v>
      </c>
      <c r="H176" s="84" t="s">
        <v>17</v>
      </c>
      <c r="I176" s="77">
        <f>I183+I177</f>
        <v>216.6</v>
      </c>
    </row>
    <row r="177" spans="1:9" ht="60.75">
      <c r="A177" s="122"/>
      <c r="B177" s="123"/>
      <c r="C177" s="194" t="s">
        <v>68</v>
      </c>
      <c r="D177" s="164" t="s">
        <v>16</v>
      </c>
      <c r="E177" s="40" t="s">
        <v>225</v>
      </c>
      <c r="F177" s="21" t="s">
        <v>217</v>
      </c>
      <c r="G177" s="40" t="s">
        <v>112</v>
      </c>
      <c r="H177" s="67"/>
      <c r="I177" s="68">
        <f>I178</f>
        <v>16.6</v>
      </c>
    </row>
    <row r="178" spans="1:9" ht="20.25">
      <c r="A178" s="122"/>
      <c r="B178" s="123"/>
      <c r="C178" s="194" t="s">
        <v>115</v>
      </c>
      <c r="D178" s="164" t="s">
        <v>16</v>
      </c>
      <c r="E178" s="40" t="s">
        <v>225</v>
      </c>
      <c r="F178" s="21" t="s">
        <v>217</v>
      </c>
      <c r="G178" s="40" t="s">
        <v>114</v>
      </c>
      <c r="H178" s="67"/>
      <c r="I178" s="68">
        <f>I181+I179</f>
        <v>16.6</v>
      </c>
    </row>
    <row r="179" spans="1:9" ht="60.75">
      <c r="A179" s="122"/>
      <c r="B179" s="123"/>
      <c r="C179" s="201" t="s">
        <v>201</v>
      </c>
      <c r="D179" s="166" t="s">
        <v>16</v>
      </c>
      <c r="E179" s="40" t="s">
        <v>225</v>
      </c>
      <c r="F179" s="21" t="s">
        <v>217</v>
      </c>
      <c r="G179" s="40" t="s">
        <v>202</v>
      </c>
      <c r="H179" s="40"/>
      <c r="I179" s="62">
        <f>I180</f>
        <v>0</v>
      </c>
    </row>
    <row r="180" spans="1:9" ht="40.5">
      <c r="A180" s="122"/>
      <c r="B180" s="123"/>
      <c r="C180" s="195" t="s">
        <v>74</v>
      </c>
      <c r="D180" s="161" t="s">
        <v>16</v>
      </c>
      <c r="E180" s="24" t="s">
        <v>225</v>
      </c>
      <c r="F180" s="24" t="s">
        <v>217</v>
      </c>
      <c r="G180" s="24" t="s">
        <v>202</v>
      </c>
      <c r="H180" s="24" t="s">
        <v>72</v>
      </c>
      <c r="I180" s="66">
        <f>139.5-139.5</f>
        <v>0</v>
      </c>
    </row>
    <row r="181" spans="1:9" ht="81">
      <c r="A181" s="122"/>
      <c r="B181" s="123"/>
      <c r="C181" s="201" t="s">
        <v>191</v>
      </c>
      <c r="D181" s="166" t="s">
        <v>16</v>
      </c>
      <c r="E181" s="40" t="s">
        <v>225</v>
      </c>
      <c r="F181" s="21" t="s">
        <v>217</v>
      </c>
      <c r="G181" s="40" t="s">
        <v>190</v>
      </c>
      <c r="H181" s="40"/>
      <c r="I181" s="62">
        <f>I182</f>
        <v>16.6</v>
      </c>
    </row>
    <row r="182" spans="1:9" ht="40.5">
      <c r="A182" s="122"/>
      <c r="B182" s="123"/>
      <c r="C182" s="195" t="s">
        <v>74</v>
      </c>
      <c r="D182" s="161" t="s">
        <v>16</v>
      </c>
      <c r="E182" s="24" t="s">
        <v>225</v>
      </c>
      <c r="F182" s="24" t="s">
        <v>217</v>
      </c>
      <c r="G182" s="24" t="s">
        <v>190</v>
      </c>
      <c r="H182" s="24" t="s">
        <v>72</v>
      </c>
      <c r="I182" s="66">
        <v>16.6</v>
      </c>
    </row>
    <row r="183" spans="1:9" ht="20.25">
      <c r="A183" s="122"/>
      <c r="B183" s="123"/>
      <c r="C183" s="207" t="s">
        <v>56</v>
      </c>
      <c r="D183" s="176" t="s">
        <v>16</v>
      </c>
      <c r="E183" s="56" t="s">
        <v>225</v>
      </c>
      <c r="F183" s="56" t="s">
        <v>217</v>
      </c>
      <c r="G183" s="56" t="s">
        <v>97</v>
      </c>
      <c r="H183" s="36" t="s">
        <v>17</v>
      </c>
      <c r="I183" s="61">
        <f>I184</f>
        <v>200</v>
      </c>
    </row>
    <row r="184" spans="1:9" ht="20.25">
      <c r="A184" s="122"/>
      <c r="B184" s="123"/>
      <c r="C184" s="209" t="s">
        <v>57</v>
      </c>
      <c r="D184" s="154" t="s">
        <v>16</v>
      </c>
      <c r="E184" s="20" t="s">
        <v>225</v>
      </c>
      <c r="F184" s="20" t="s">
        <v>217</v>
      </c>
      <c r="G184" s="20" t="s">
        <v>98</v>
      </c>
      <c r="H184" s="60"/>
      <c r="I184" s="76">
        <f>I185</f>
        <v>200</v>
      </c>
    </row>
    <row r="185" spans="1:9" ht="20.25">
      <c r="A185" s="122"/>
      <c r="B185" s="123"/>
      <c r="C185" s="209" t="s">
        <v>163</v>
      </c>
      <c r="D185" s="166" t="s">
        <v>16</v>
      </c>
      <c r="E185" s="20" t="s">
        <v>225</v>
      </c>
      <c r="F185" s="20" t="s">
        <v>217</v>
      </c>
      <c r="G185" s="20" t="s">
        <v>162</v>
      </c>
      <c r="H185" s="60"/>
      <c r="I185" s="61">
        <f>I186</f>
        <v>200</v>
      </c>
    </row>
    <row r="186" spans="1:9" ht="40.5">
      <c r="A186" s="122"/>
      <c r="B186" s="123"/>
      <c r="C186" s="197" t="s">
        <v>74</v>
      </c>
      <c r="D186" s="160" t="s">
        <v>16</v>
      </c>
      <c r="E186" s="42" t="s">
        <v>225</v>
      </c>
      <c r="F186" s="42" t="s">
        <v>217</v>
      </c>
      <c r="G186" s="42" t="s">
        <v>162</v>
      </c>
      <c r="H186" s="42" t="s">
        <v>72</v>
      </c>
      <c r="I186" s="80">
        <v>200</v>
      </c>
    </row>
    <row r="187" spans="1:9" ht="20.25">
      <c r="A187" s="122"/>
      <c r="B187" s="123"/>
      <c r="C187" s="207" t="s">
        <v>32</v>
      </c>
      <c r="D187" s="165" t="s">
        <v>16</v>
      </c>
      <c r="E187" s="44" t="s">
        <v>225</v>
      </c>
      <c r="F187" s="44" t="s">
        <v>222</v>
      </c>
      <c r="G187" s="57"/>
      <c r="H187" s="57"/>
      <c r="I187" s="65">
        <f>I200+I188+I197</f>
        <v>9300.199999999999</v>
      </c>
    </row>
    <row r="188" spans="1:9" ht="60.75">
      <c r="A188" s="122"/>
      <c r="B188" s="123"/>
      <c r="C188" s="194" t="s">
        <v>68</v>
      </c>
      <c r="D188" s="164" t="s">
        <v>16</v>
      </c>
      <c r="E188" s="40" t="s">
        <v>225</v>
      </c>
      <c r="F188" s="21" t="s">
        <v>222</v>
      </c>
      <c r="G188" s="40" t="s">
        <v>112</v>
      </c>
      <c r="H188" s="67"/>
      <c r="I188" s="68">
        <f>I189</f>
        <v>41.9</v>
      </c>
    </row>
    <row r="189" spans="1:9" ht="20.25">
      <c r="A189" s="122"/>
      <c r="B189" s="123"/>
      <c r="C189" s="194" t="s">
        <v>115</v>
      </c>
      <c r="D189" s="164" t="s">
        <v>16</v>
      </c>
      <c r="E189" s="40" t="s">
        <v>225</v>
      </c>
      <c r="F189" s="21" t="s">
        <v>222</v>
      </c>
      <c r="G189" s="40" t="s">
        <v>114</v>
      </c>
      <c r="H189" s="67"/>
      <c r="I189" s="68">
        <f>I192+I190</f>
        <v>41.9</v>
      </c>
    </row>
    <row r="190" spans="1:9" ht="81">
      <c r="A190" s="122"/>
      <c r="B190" s="123"/>
      <c r="C190" s="201" t="s">
        <v>191</v>
      </c>
      <c r="D190" s="166" t="s">
        <v>16</v>
      </c>
      <c r="E190" s="40" t="s">
        <v>225</v>
      </c>
      <c r="F190" s="21" t="s">
        <v>222</v>
      </c>
      <c r="G190" s="40" t="s">
        <v>202</v>
      </c>
      <c r="H190" s="40"/>
      <c r="I190" s="62">
        <f>I191</f>
        <v>0</v>
      </c>
    </row>
    <row r="191" spans="1:9" ht="40.5">
      <c r="A191" s="122"/>
      <c r="B191" s="123"/>
      <c r="C191" s="195" t="s">
        <v>74</v>
      </c>
      <c r="D191" s="161" t="s">
        <v>16</v>
      </c>
      <c r="E191" s="24" t="s">
        <v>225</v>
      </c>
      <c r="F191" s="24" t="s">
        <v>222</v>
      </c>
      <c r="G191" s="24" t="s">
        <v>202</v>
      </c>
      <c r="H191" s="24" t="s">
        <v>72</v>
      </c>
      <c r="I191" s="66"/>
    </row>
    <row r="192" spans="1:9" ht="81">
      <c r="A192" s="122"/>
      <c r="B192" s="123"/>
      <c r="C192" s="201" t="s">
        <v>191</v>
      </c>
      <c r="D192" s="166" t="s">
        <v>16</v>
      </c>
      <c r="E192" s="40" t="s">
        <v>225</v>
      </c>
      <c r="F192" s="21" t="s">
        <v>222</v>
      </c>
      <c r="G192" s="40" t="s">
        <v>190</v>
      </c>
      <c r="H192" s="40"/>
      <c r="I192" s="62">
        <f>I193</f>
        <v>41.9</v>
      </c>
    </row>
    <row r="193" spans="1:9" ht="40.5">
      <c r="A193" s="122"/>
      <c r="B193" s="123"/>
      <c r="C193" s="195" t="s">
        <v>74</v>
      </c>
      <c r="D193" s="161" t="s">
        <v>16</v>
      </c>
      <c r="E193" s="24" t="s">
        <v>225</v>
      </c>
      <c r="F193" s="24" t="s">
        <v>222</v>
      </c>
      <c r="G193" s="24" t="s">
        <v>190</v>
      </c>
      <c r="H193" s="24" t="s">
        <v>72</v>
      </c>
      <c r="I193" s="66">
        <v>41.9</v>
      </c>
    </row>
    <row r="194" spans="1:9" ht="60.75">
      <c r="A194" s="122"/>
      <c r="B194" s="123"/>
      <c r="C194" s="194" t="s">
        <v>289</v>
      </c>
      <c r="D194" s="164" t="s">
        <v>16</v>
      </c>
      <c r="E194" s="40" t="s">
        <v>225</v>
      </c>
      <c r="F194" s="21" t="s">
        <v>222</v>
      </c>
      <c r="G194" s="40" t="s">
        <v>287</v>
      </c>
      <c r="H194" s="67"/>
      <c r="I194" s="68">
        <f>I195</f>
        <v>500</v>
      </c>
    </row>
    <row r="195" spans="1:9" ht="40.5">
      <c r="A195" s="122"/>
      <c r="B195" s="123"/>
      <c r="C195" s="193" t="s">
        <v>290</v>
      </c>
      <c r="D195" s="173" t="s">
        <v>16</v>
      </c>
      <c r="E195" s="45" t="s">
        <v>225</v>
      </c>
      <c r="F195" s="16" t="s">
        <v>222</v>
      </c>
      <c r="G195" s="45" t="s">
        <v>288</v>
      </c>
      <c r="H195" s="45"/>
      <c r="I195" s="65">
        <f>I196</f>
        <v>500</v>
      </c>
    </row>
    <row r="196" spans="1:9" ht="20.25">
      <c r="A196" s="122"/>
      <c r="B196" s="123"/>
      <c r="C196" s="207" t="s">
        <v>291</v>
      </c>
      <c r="D196" s="173" t="s">
        <v>16</v>
      </c>
      <c r="E196" s="45" t="s">
        <v>225</v>
      </c>
      <c r="F196" s="16" t="s">
        <v>222</v>
      </c>
      <c r="G196" s="45" t="s">
        <v>292</v>
      </c>
      <c r="H196" s="46"/>
      <c r="I196" s="148">
        <f>I197</f>
        <v>500</v>
      </c>
    </row>
    <row r="197" spans="1:9" ht="60.75">
      <c r="A197" s="122"/>
      <c r="B197" s="123"/>
      <c r="C197" s="227" t="s">
        <v>281</v>
      </c>
      <c r="D197" s="177" t="s">
        <v>16</v>
      </c>
      <c r="E197" s="140" t="s">
        <v>225</v>
      </c>
      <c r="F197" s="137" t="s">
        <v>222</v>
      </c>
      <c r="G197" s="147" t="s">
        <v>293</v>
      </c>
      <c r="H197" s="140"/>
      <c r="I197" s="141">
        <f>I198</f>
        <v>500</v>
      </c>
    </row>
    <row r="198" spans="1:9" ht="40.5">
      <c r="A198" s="122"/>
      <c r="B198" s="123"/>
      <c r="C198" s="228" t="s">
        <v>74</v>
      </c>
      <c r="D198" s="178" t="s">
        <v>16</v>
      </c>
      <c r="E198" s="142" t="s">
        <v>225</v>
      </c>
      <c r="F198" s="142" t="s">
        <v>222</v>
      </c>
      <c r="G198" s="142" t="s">
        <v>293</v>
      </c>
      <c r="H198" s="142" t="s">
        <v>72</v>
      </c>
      <c r="I198" s="143">
        <v>500</v>
      </c>
    </row>
    <row r="199" spans="1:9" ht="20.25">
      <c r="A199" s="122"/>
      <c r="B199" s="123"/>
      <c r="C199" s="218" t="s">
        <v>56</v>
      </c>
      <c r="D199" s="162" t="s">
        <v>16</v>
      </c>
      <c r="E199" s="34" t="s">
        <v>225</v>
      </c>
      <c r="F199" s="34" t="s">
        <v>222</v>
      </c>
      <c r="G199" s="3" t="s">
        <v>97</v>
      </c>
      <c r="H199" s="63"/>
      <c r="I199" s="82">
        <f>I200</f>
        <v>8758.3</v>
      </c>
    </row>
    <row r="200" spans="1:9" ht="20.25">
      <c r="A200" s="122"/>
      <c r="B200" s="123"/>
      <c r="C200" s="207" t="s">
        <v>57</v>
      </c>
      <c r="D200" s="165" t="s">
        <v>16</v>
      </c>
      <c r="E200" s="44" t="s">
        <v>225</v>
      </c>
      <c r="F200" s="44" t="s">
        <v>222</v>
      </c>
      <c r="G200" s="56" t="s">
        <v>98</v>
      </c>
      <c r="H200" s="57" t="s">
        <v>17</v>
      </c>
      <c r="I200" s="76">
        <f>I201+I206+I208+I204</f>
        <v>8758.3</v>
      </c>
    </row>
    <row r="201" spans="1:9" ht="20.25">
      <c r="A201" s="122"/>
      <c r="B201" s="123"/>
      <c r="C201" s="209" t="s">
        <v>168</v>
      </c>
      <c r="D201" s="163" t="s">
        <v>16</v>
      </c>
      <c r="E201" s="36" t="s">
        <v>225</v>
      </c>
      <c r="F201" s="36" t="s">
        <v>222</v>
      </c>
      <c r="G201" s="20" t="s">
        <v>164</v>
      </c>
      <c r="H201" s="60"/>
      <c r="I201" s="61">
        <f>I202+I203</f>
        <v>5533</v>
      </c>
    </row>
    <row r="202" spans="1:10" ht="40.5">
      <c r="A202" s="122"/>
      <c r="B202" s="123"/>
      <c r="C202" s="197" t="s">
        <v>74</v>
      </c>
      <c r="D202" s="159" t="s">
        <v>16</v>
      </c>
      <c r="E202" s="42" t="s">
        <v>225</v>
      </c>
      <c r="F202" s="42" t="s">
        <v>222</v>
      </c>
      <c r="G202" s="42" t="s">
        <v>164</v>
      </c>
      <c r="H202" s="42" t="s">
        <v>72</v>
      </c>
      <c r="I202" s="80">
        <f>5174+349</f>
        <v>5523</v>
      </c>
      <c r="J202" s="2"/>
    </row>
    <row r="203" spans="1:10" ht="20.25">
      <c r="A203" s="122"/>
      <c r="B203" s="123"/>
      <c r="C203" s="197" t="s">
        <v>75</v>
      </c>
      <c r="D203" s="159" t="s">
        <v>16</v>
      </c>
      <c r="E203" s="42" t="s">
        <v>225</v>
      </c>
      <c r="F203" s="42" t="s">
        <v>222</v>
      </c>
      <c r="G203" s="42" t="s">
        <v>164</v>
      </c>
      <c r="H203" s="42" t="s">
        <v>73</v>
      </c>
      <c r="I203" s="80">
        <v>10</v>
      </c>
      <c r="J203" s="2"/>
    </row>
    <row r="204" spans="1:9" ht="20.25">
      <c r="A204" s="122"/>
      <c r="B204" s="123"/>
      <c r="C204" s="209" t="s">
        <v>169</v>
      </c>
      <c r="D204" s="156" t="s">
        <v>16</v>
      </c>
      <c r="E204" s="36" t="s">
        <v>225</v>
      </c>
      <c r="F204" s="36" t="s">
        <v>222</v>
      </c>
      <c r="G204" s="20" t="s">
        <v>165</v>
      </c>
      <c r="H204" s="60"/>
      <c r="I204" s="61">
        <f>I205</f>
        <v>260.5</v>
      </c>
    </row>
    <row r="205" spans="1:9" ht="40.5">
      <c r="A205" s="122"/>
      <c r="B205" s="123"/>
      <c r="C205" s="197" t="s">
        <v>74</v>
      </c>
      <c r="D205" s="160" t="s">
        <v>16</v>
      </c>
      <c r="E205" s="42" t="s">
        <v>225</v>
      </c>
      <c r="F205" s="42" t="s">
        <v>222</v>
      </c>
      <c r="G205" s="42" t="s">
        <v>165</v>
      </c>
      <c r="H205" s="42" t="s">
        <v>72</v>
      </c>
      <c r="I205" s="80">
        <v>260.5</v>
      </c>
    </row>
    <row r="206" spans="1:9" ht="20.25">
      <c r="A206" s="122"/>
      <c r="B206" s="123"/>
      <c r="C206" s="209" t="s">
        <v>170</v>
      </c>
      <c r="D206" s="166" t="s">
        <v>16</v>
      </c>
      <c r="E206" s="36" t="s">
        <v>225</v>
      </c>
      <c r="F206" s="36" t="s">
        <v>222</v>
      </c>
      <c r="G206" s="20" t="s">
        <v>166</v>
      </c>
      <c r="H206" s="60"/>
      <c r="I206" s="61">
        <f>I207+I210</f>
        <v>2964.8</v>
      </c>
    </row>
    <row r="207" spans="1:10" ht="40.5">
      <c r="A207" s="122"/>
      <c r="B207" s="123"/>
      <c r="C207" s="197" t="s">
        <v>74</v>
      </c>
      <c r="D207" s="159" t="s">
        <v>16</v>
      </c>
      <c r="E207" s="42" t="s">
        <v>225</v>
      </c>
      <c r="F207" s="42" t="s">
        <v>222</v>
      </c>
      <c r="G207" s="42" t="s">
        <v>166</v>
      </c>
      <c r="H207" s="42" t="s">
        <v>72</v>
      </c>
      <c r="I207" s="80">
        <f>3062.3-100</f>
        <v>2962.3</v>
      </c>
      <c r="J207" s="2"/>
    </row>
    <row r="208" spans="1:9" ht="20.25">
      <c r="A208" s="122"/>
      <c r="B208" s="123"/>
      <c r="C208" s="229" t="s">
        <v>171</v>
      </c>
      <c r="D208" s="179" t="s">
        <v>16</v>
      </c>
      <c r="E208" s="128" t="s">
        <v>225</v>
      </c>
      <c r="F208" s="128" t="s">
        <v>222</v>
      </c>
      <c r="G208" s="127" t="s">
        <v>167</v>
      </c>
      <c r="H208" s="42"/>
      <c r="I208" s="129"/>
    </row>
    <row r="209" spans="1:9" ht="40.5">
      <c r="A209" s="122"/>
      <c r="B209" s="123"/>
      <c r="C209" s="197" t="s">
        <v>74</v>
      </c>
      <c r="D209" s="159" t="s">
        <v>16</v>
      </c>
      <c r="E209" s="42" t="s">
        <v>225</v>
      </c>
      <c r="F209" s="42" t="s">
        <v>222</v>
      </c>
      <c r="G209" s="42" t="s">
        <v>167</v>
      </c>
      <c r="H209" s="42" t="s">
        <v>72</v>
      </c>
      <c r="I209" s="93"/>
    </row>
    <row r="210" spans="1:10" ht="20.25">
      <c r="A210" s="122"/>
      <c r="B210" s="123"/>
      <c r="C210" s="195" t="s">
        <v>75</v>
      </c>
      <c r="D210" s="157" t="s">
        <v>16</v>
      </c>
      <c r="E210" s="32" t="s">
        <v>225</v>
      </c>
      <c r="F210" s="32" t="s">
        <v>222</v>
      </c>
      <c r="G210" s="32" t="s">
        <v>166</v>
      </c>
      <c r="H210" s="32" t="s">
        <v>73</v>
      </c>
      <c r="I210" s="66">
        <v>2.5</v>
      </c>
      <c r="J210" s="2"/>
    </row>
    <row r="211" spans="1:9" ht="20.25">
      <c r="A211" s="122"/>
      <c r="B211" s="123"/>
      <c r="C211" s="192" t="s">
        <v>87</v>
      </c>
      <c r="D211" s="153" t="s">
        <v>16</v>
      </c>
      <c r="E211" s="94" t="s">
        <v>225</v>
      </c>
      <c r="F211" s="94" t="s">
        <v>225</v>
      </c>
      <c r="G211" s="5"/>
      <c r="H211" s="5"/>
      <c r="I211" s="95">
        <f>I212</f>
        <v>6001.299999999999</v>
      </c>
    </row>
    <row r="212" spans="1:9" ht="20.25">
      <c r="A212" s="122"/>
      <c r="B212" s="123"/>
      <c r="C212" s="193" t="s">
        <v>56</v>
      </c>
      <c r="D212" s="153" t="s">
        <v>16</v>
      </c>
      <c r="E212" s="45" t="s">
        <v>225</v>
      </c>
      <c r="F212" s="45" t="s">
        <v>225</v>
      </c>
      <c r="G212" s="16" t="s">
        <v>97</v>
      </c>
      <c r="H212" s="16"/>
      <c r="I212" s="96">
        <f>I213</f>
        <v>6001.299999999999</v>
      </c>
    </row>
    <row r="213" spans="1:9" ht="20.25">
      <c r="A213" s="122"/>
      <c r="B213" s="123"/>
      <c r="C213" s="230" t="s">
        <v>57</v>
      </c>
      <c r="D213" s="154" t="s">
        <v>16</v>
      </c>
      <c r="E213" s="45" t="s">
        <v>225</v>
      </c>
      <c r="F213" s="45" t="s">
        <v>225</v>
      </c>
      <c r="G213" s="16" t="s">
        <v>98</v>
      </c>
      <c r="H213" s="16"/>
      <c r="I213" s="97">
        <f>I214</f>
        <v>6001.299999999999</v>
      </c>
    </row>
    <row r="214" spans="1:9" ht="20.25">
      <c r="A214" s="122"/>
      <c r="B214" s="123"/>
      <c r="C214" s="231" t="s">
        <v>175</v>
      </c>
      <c r="D214" s="180" t="s">
        <v>16</v>
      </c>
      <c r="E214" s="99" t="s">
        <v>225</v>
      </c>
      <c r="F214" s="99" t="s">
        <v>225</v>
      </c>
      <c r="G214" s="98" t="s">
        <v>174</v>
      </c>
      <c r="H214" s="38"/>
      <c r="I214" s="100">
        <f>I215+I216+I217</f>
        <v>6001.299999999999</v>
      </c>
    </row>
    <row r="215" spans="1:9" ht="20.25">
      <c r="A215" s="122"/>
      <c r="B215" s="123"/>
      <c r="C215" s="198" t="s">
        <v>81</v>
      </c>
      <c r="D215" s="160" t="s">
        <v>16</v>
      </c>
      <c r="E215" s="30" t="s">
        <v>225</v>
      </c>
      <c r="F215" s="30" t="s">
        <v>225</v>
      </c>
      <c r="G215" s="30" t="s">
        <v>174</v>
      </c>
      <c r="H215" s="30" t="s">
        <v>80</v>
      </c>
      <c r="I215" s="80">
        <v>4790.4</v>
      </c>
    </row>
    <row r="216" spans="1:9" ht="40.5">
      <c r="A216" s="122"/>
      <c r="B216" s="123"/>
      <c r="C216" s="197" t="s">
        <v>74</v>
      </c>
      <c r="D216" s="160" t="s">
        <v>16</v>
      </c>
      <c r="E216" s="30" t="s">
        <v>225</v>
      </c>
      <c r="F216" s="30" t="s">
        <v>225</v>
      </c>
      <c r="G216" s="30" t="s">
        <v>174</v>
      </c>
      <c r="H216" s="30" t="s">
        <v>72</v>
      </c>
      <c r="I216" s="80">
        <v>1185.4</v>
      </c>
    </row>
    <row r="217" spans="1:9" ht="20.25">
      <c r="A217" s="122"/>
      <c r="B217" s="123"/>
      <c r="C217" s="199" t="s">
        <v>75</v>
      </c>
      <c r="D217" s="161" t="s">
        <v>16</v>
      </c>
      <c r="E217" s="24" t="s">
        <v>225</v>
      </c>
      <c r="F217" s="24" t="s">
        <v>225</v>
      </c>
      <c r="G217" s="24" t="s">
        <v>174</v>
      </c>
      <c r="H217" s="24" t="s">
        <v>73</v>
      </c>
      <c r="I217" s="89">
        <v>25.5</v>
      </c>
    </row>
    <row r="218" spans="1:9" ht="20.25">
      <c r="A218" s="122"/>
      <c r="B218" s="123"/>
      <c r="C218" s="192" t="s">
        <v>42</v>
      </c>
      <c r="D218" s="153" t="s">
        <v>16</v>
      </c>
      <c r="E218" s="94" t="s">
        <v>227</v>
      </c>
      <c r="F218" s="5"/>
      <c r="G218" s="5"/>
      <c r="H218" s="5"/>
      <c r="I218" s="96">
        <f>I219</f>
        <v>30</v>
      </c>
    </row>
    <row r="219" spans="1:9" ht="20.25">
      <c r="A219" s="122"/>
      <c r="B219" s="123"/>
      <c r="C219" s="192" t="s">
        <v>250</v>
      </c>
      <c r="D219" s="153" t="s">
        <v>16</v>
      </c>
      <c r="E219" s="94" t="s">
        <v>227</v>
      </c>
      <c r="F219" s="94" t="s">
        <v>227</v>
      </c>
      <c r="G219" s="5"/>
      <c r="H219" s="5"/>
      <c r="I219" s="95">
        <f>I220</f>
        <v>30</v>
      </c>
    </row>
    <row r="220" spans="1:9" ht="20.25">
      <c r="A220" s="122"/>
      <c r="B220" s="123"/>
      <c r="C220" s="193" t="s">
        <v>56</v>
      </c>
      <c r="D220" s="153" t="s">
        <v>16</v>
      </c>
      <c r="E220" s="45" t="s">
        <v>227</v>
      </c>
      <c r="F220" s="45" t="s">
        <v>227</v>
      </c>
      <c r="G220" s="16" t="s">
        <v>97</v>
      </c>
      <c r="H220" s="16"/>
      <c r="I220" s="96">
        <f>I221</f>
        <v>30</v>
      </c>
    </row>
    <row r="221" spans="1:9" ht="20.25">
      <c r="A221" s="122"/>
      <c r="B221" s="123"/>
      <c r="C221" s="230" t="s">
        <v>57</v>
      </c>
      <c r="D221" s="154" t="s">
        <v>16</v>
      </c>
      <c r="E221" s="45" t="s">
        <v>227</v>
      </c>
      <c r="F221" s="45" t="s">
        <v>227</v>
      </c>
      <c r="G221" s="16" t="s">
        <v>98</v>
      </c>
      <c r="H221" s="16"/>
      <c r="I221" s="97">
        <f>I222</f>
        <v>30</v>
      </c>
    </row>
    <row r="222" spans="1:9" ht="60.75">
      <c r="A222" s="122"/>
      <c r="B222" s="123"/>
      <c r="C222" s="194" t="s">
        <v>173</v>
      </c>
      <c r="D222" s="156" t="s">
        <v>16</v>
      </c>
      <c r="E222" s="40" t="s">
        <v>227</v>
      </c>
      <c r="F222" s="40" t="s">
        <v>227</v>
      </c>
      <c r="G222" s="21" t="s">
        <v>172</v>
      </c>
      <c r="H222" s="21"/>
      <c r="I222" s="62">
        <f>I223</f>
        <v>30</v>
      </c>
    </row>
    <row r="223" spans="1:9" ht="40.5">
      <c r="A223" s="122"/>
      <c r="B223" s="123"/>
      <c r="C223" s="195" t="s">
        <v>67</v>
      </c>
      <c r="D223" s="161" t="s">
        <v>16</v>
      </c>
      <c r="E223" s="24" t="s">
        <v>227</v>
      </c>
      <c r="F223" s="24" t="s">
        <v>227</v>
      </c>
      <c r="G223" s="24" t="s">
        <v>172</v>
      </c>
      <c r="H223" s="24" t="s">
        <v>51</v>
      </c>
      <c r="I223" s="66">
        <v>30</v>
      </c>
    </row>
    <row r="224" spans="1:9" ht="20.25">
      <c r="A224" s="122"/>
      <c r="B224" s="123"/>
      <c r="C224" s="207" t="s">
        <v>46</v>
      </c>
      <c r="D224" s="154" t="s">
        <v>16</v>
      </c>
      <c r="E224" s="36" t="s">
        <v>228</v>
      </c>
      <c r="F224" s="60"/>
      <c r="G224" s="60"/>
      <c r="H224" s="60"/>
      <c r="I224" s="61">
        <f>I225+I236</f>
        <v>14379.9</v>
      </c>
    </row>
    <row r="225" spans="1:9" ht="20.25">
      <c r="A225" s="122"/>
      <c r="B225" s="123"/>
      <c r="C225" s="209" t="s">
        <v>36</v>
      </c>
      <c r="D225" s="173" t="s">
        <v>16</v>
      </c>
      <c r="E225" s="36" t="s">
        <v>228</v>
      </c>
      <c r="F225" s="20" t="s">
        <v>216</v>
      </c>
      <c r="G225" s="36" t="s">
        <v>17</v>
      </c>
      <c r="H225" s="36" t="s">
        <v>17</v>
      </c>
      <c r="I225" s="62">
        <f>I226</f>
        <v>13918.6</v>
      </c>
    </row>
    <row r="226" spans="1:9" ht="20.25">
      <c r="A226" s="122"/>
      <c r="B226" s="123"/>
      <c r="C226" s="207" t="s">
        <v>56</v>
      </c>
      <c r="D226" s="154" t="s">
        <v>16</v>
      </c>
      <c r="E226" s="44" t="s">
        <v>228</v>
      </c>
      <c r="F226" s="56" t="s">
        <v>216</v>
      </c>
      <c r="G226" s="56" t="s">
        <v>97</v>
      </c>
      <c r="H226" s="44" t="s">
        <v>17</v>
      </c>
      <c r="I226" s="76">
        <f>I227</f>
        <v>13918.6</v>
      </c>
    </row>
    <row r="227" spans="1:9" ht="20.25">
      <c r="A227" s="122"/>
      <c r="B227" s="123"/>
      <c r="C227" s="207" t="s">
        <v>57</v>
      </c>
      <c r="D227" s="173" t="s">
        <v>16</v>
      </c>
      <c r="E227" s="44" t="s">
        <v>228</v>
      </c>
      <c r="F227" s="56" t="s">
        <v>216</v>
      </c>
      <c r="G227" s="56" t="s">
        <v>98</v>
      </c>
      <c r="H227" s="57"/>
      <c r="I227" s="76">
        <f>I228+I232+I234</f>
        <v>13918.6</v>
      </c>
    </row>
    <row r="228" spans="1:9" ht="20.25">
      <c r="A228" s="122"/>
      <c r="B228" s="123"/>
      <c r="C228" s="231" t="s">
        <v>175</v>
      </c>
      <c r="D228" s="180" t="s">
        <v>16</v>
      </c>
      <c r="E228" s="99" t="s">
        <v>228</v>
      </c>
      <c r="F228" s="98" t="s">
        <v>216</v>
      </c>
      <c r="G228" s="98" t="s">
        <v>174</v>
      </c>
      <c r="H228" s="101"/>
      <c r="I228" s="102">
        <f>I229+I230+I231</f>
        <v>13086.6</v>
      </c>
    </row>
    <row r="229" spans="1:9" ht="20.25">
      <c r="A229" s="122"/>
      <c r="B229" s="123"/>
      <c r="C229" s="198" t="s">
        <v>81</v>
      </c>
      <c r="D229" s="160" t="s">
        <v>16</v>
      </c>
      <c r="E229" s="42" t="s">
        <v>228</v>
      </c>
      <c r="F229" s="42" t="s">
        <v>216</v>
      </c>
      <c r="G229" s="42" t="s">
        <v>174</v>
      </c>
      <c r="H229" s="42" t="s">
        <v>80</v>
      </c>
      <c r="I229" s="80">
        <v>9483.4</v>
      </c>
    </row>
    <row r="230" spans="1:9" ht="40.5">
      <c r="A230" s="122"/>
      <c r="B230" s="123"/>
      <c r="C230" s="197" t="s">
        <v>74</v>
      </c>
      <c r="D230" s="159" t="s">
        <v>16</v>
      </c>
      <c r="E230" s="42" t="s">
        <v>228</v>
      </c>
      <c r="F230" s="42" t="s">
        <v>216</v>
      </c>
      <c r="G230" s="42" t="s">
        <v>174</v>
      </c>
      <c r="H230" s="42" t="s">
        <v>72</v>
      </c>
      <c r="I230" s="80">
        <f>3106.8+400+43.4</f>
        <v>3550.2000000000003</v>
      </c>
    </row>
    <row r="231" spans="1:9" ht="20.25">
      <c r="A231" s="122"/>
      <c r="B231" s="123"/>
      <c r="C231" s="199" t="s">
        <v>75</v>
      </c>
      <c r="D231" s="157" t="s">
        <v>16</v>
      </c>
      <c r="E231" s="32" t="s">
        <v>228</v>
      </c>
      <c r="F231" s="32" t="s">
        <v>216</v>
      </c>
      <c r="G231" s="32" t="s">
        <v>174</v>
      </c>
      <c r="H231" s="32" t="s">
        <v>73</v>
      </c>
      <c r="I231" s="66">
        <v>53</v>
      </c>
    </row>
    <row r="232" spans="1:9" ht="40.5">
      <c r="A232" s="122"/>
      <c r="B232" s="123"/>
      <c r="C232" s="231" t="s">
        <v>215</v>
      </c>
      <c r="D232" s="180" t="s">
        <v>16</v>
      </c>
      <c r="E232" s="99" t="s">
        <v>228</v>
      </c>
      <c r="F232" s="98" t="s">
        <v>216</v>
      </c>
      <c r="G232" s="98" t="s">
        <v>214</v>
      </c>
      <c r="H232" s="101"/>
      <c r="I232" s="102">
        <f>I233</f>
        <v>416</v>
      </c>
    </row>
    <row r="233" spans="1:9" ht="20.25">
      <c r="A233" s="122"/>
      <c r="B233" s="123"/>
      <c r="C233" s="199" t="s">
        <v>81</v>
      </c>
      <c r="D233" s="161" t="s">
        <v>16</v>
      </c>
      <c r="E233" s="32" t="s">
        <v>228</v>
      </c>
      <c r="F233" s="32" t="s">
        <v>216</v>
      </c>
      <c r="G233" s="32" t="s">
        <v>214</v>
      </c>
      <c r="H233" s="32" t="s">
        <v>80</v>
      </c>
      <c r="I233" s="66">
        <v>416</v>
      </c>
    </row>
    <row r="234" spans="1:9" ht="40.5">
      <c r="A234" s="122"/>
      <c r="B234" s="123"/>
      <c r="C234" s="231" t="s">
        <v>215</v>
      </c>
      <c r="D234" s="180" t="s">
        <v>16</v>
      </c>
      <c r="E234" s="99" t="s">
        <v>228</v>
      </c>
      <c r="F234" s="98" t="s">
        <v>216</v>
      </c>
      <c r="G234" s="98" t="s">
        <v>258</v>
      </c>
      <c r="H234" s="101"/>
      <c r="I234" s="102">
        <f>I235</f>
        <v>416</v>
      </c>
    </row>
    <row r="235" spans="1:9" ht="20.25">
      <c r="A235" s="122"/>
      <c r="B235" s="123"/>
      <c r="C235" s="199" t="s">
        <v>81</v>
      </c>
      <c r="D235" s="161" t="s">
        <v>16</v>
      </c>
      <c r="E235" s="32" t="s">
        <v>228</v>
      </c>
      <c r="F235" s="32" t="s">
        <v>216</v>
      </c>
      <c r="G235" s="32" t="s">
        <v>258</v>
      </c>
      <c r="H235" s="32" t="s">
        <v>80</v>
      </c>
      <c r="I235" s="66">
        <v>416</v>
      </c>
    </row>
    <row r="236" spans="1:9" ht="20.25">
      <c r="A236" s="122"/>
      <c r="B236" s="123"/>
      <c r="C236" s="218" t="s">
        <v>62</v>
      </c>
      <c r="D236" s="164" t="s">
        <v>16</v>
      </c>
      <c r="E236" s="34" t="s">
        <v>228</v>
      </c>
      <c r="F236" s="3" t="s">
        <v>221</v>
      </c>
      <c r="G236" s="34" t="s">
        <v>17</v>
      </c>
      <c r="H236" s="34" t="s">
        <v>17</v>
      </c>
      <c r="I236" s="77">
        <f>I237</f>
        <v>461.3</v>
      </c>
    </row>
    <row r="237" spans="1:9" ht="20.25">
      <c r="A237" s="122"/>
      <c r="B237" s="123"/>
      <c r="C237" s="207" t="s">
        <v>56</v>
      </c>
      <c r="D237" s="153" t="s">
        <v>16</v>
      </c>
      <c r="E237" s="44" t="s">
        <v>228</v>
      </c>
      <c r="F237" s="56" t="s">
        <v>221</v>
      </c>
      <c r="G237" s="56" t="s">
        <v>97</v>
      </c>
      <c r="H237" s="44" t="s">
        <v>17</v>
      </c>
      <c r="I237" s="76">
        <f>I238</f>
        <v>461.3</v>
      </c>
    </row>
    <row r="238" spans="1:9" ht="20.25">
      <c r="A238" s="122"/>
      <c r="B238" s="123"/>
      <c r="C238" s="207" t="s">
        <v>57</v>
      </c>
      <c r="D238" s="173" t="s">
        <v>16</v>
      </c>
      <c r="E238" s="44" t="s">
        <v>228</v>
      </c>
      <c r="F238" s="56" t="s">
        <v>221</v>
      </c>
      <c r="G238" s="56" t="s">
        <v>98</v>
      </c>
      <c r="H238" s="99"/>
      <c r="I238" s="102">
        <f>I239+I241</f>
        <v>461.3</v>
      </c>
    </row>
    <row r="239" spans="1:9" ht="20.25">
      <c r="A239" s="122"/>
      <c r="B239" s="123"/>
      <c r="C239" s="209" t="s">
        <v>178</v>
      </c>
      <c r="D239" s="166" t="s">
        <v>16</v>
      </c>
      <c r="E239" s="36" t="s">
        <v>228</v>
      </c>
      <c r="F239" s="20" t="s">
        <v>221</v>
      </c>
      <c r="G239" s="20" t="s">
        <v>176</v>
      </c>
      <c r="H239" s="60" t="s">
        <v>17</v>
      </c>
      <c r="I239" s="61">
        <f>I240</f>
        <v>370</v>
      </c>
    </row>
    <row r="240" spans="1:9" ht="40.5">
      <c r="A240" s="122"/>
      <c r="B240" s="123"/>
      <c r="C240" s="195" t="s">
        <v>74</v>
      </c>
      <c r="D240" s="157" t="s">
        <v>16</v>
      </c>
      <c r="E240" s="32" t="s">
        <v>228</v>
      </c>
      <c r="F240" s="32" t="s">
        <v>221</v>
      </c>
      <c r="G240" s="32" t="s">
        <v>176</v>
      </c>
      <c r="H240" s="32" t="s">
        <v>72</v>
      </c>
      <c r="I240" s="66">
        <v>370</v>
      </c>
    </row>
    <row r="241" spans="1:9" ht="60.75">
      <c r="A241" s="122"/>
      <c r="B241" s="123"/>
      <c r="C241" s="232" t="s">
        <v>179</v>
      </c>
      <c r="D241" s="181" t="s">
        <v>16</v>
      </c>
      <c r="E241" s="70" t="s">
        <v>228</v>
      </c>
      <c r="F241" s="70" t="s">
        <v>221</v>
      </c>
      <c r="G241" s="70" t="s">
        <v>177</v>
      </c>
      <c r="H241" s="70"/>
      <c r="I241" s="72">
        <f>I242</f>
        <v>91.3</v>
      </c>
    </row>
    <row r="242" spans="1:9" ht="20.25">
      <c r="A242" s="122"/>
      <c r="B242" s="123"/>
      <c r="C242" s="233" t="s">
        <v>58</v>
      </c>
      <c r="D242" s="182" t="s">
        <v>16</v>
      </c>
      <c r="E242" s="73" t="s">
        <v>228</v>
      </c>
      <c r="F242" s="73" t="s">
        <v>221</v>
      </c>
      <c r="G242" s="73" t="s">
        <v>177</v>
      </c>
      <c r="H242" s="73" t="s">
        <v>48</v>
      </c>
      <c r="I242" s="74">
        <v>91.3</v>
      </c>
    </row>
    <row r="243" spans="1:9" ht="20.25">
      <c r="A243" s="122"/>
      <c r="B243" s="123"/>
      <c r="C243" s="193" t="s">
        <v>34</v>
      </c>
      <c r="D243" s="165" t="s">
        <v>16</v>
      </c>
      <c r="E243" s="45" t="s">
        <v>224</v>
      </c>
      <c r="F243" s="16"/>
      <c r="G243" s="5"/>
      <c r="H243" s="5"/>
      <c r="I243" s="103">
        <f>I244</f>
        <v>485.3</v>
      </c>
    </row>
    <row r="244" spans="1:9" ht="20.25">
      <c r="A244" s="122"/>
      <c r="B244" s="123"/>
      <c r="C244" s="192" t="s">
        <v>35</v>
      </c>
      <c r="D244" s="183" t="s">
        <v>16</v>
      </c>
      <c r="E244" s="38" t="s">
        <v>224</v>
      </c>
      <c r="F244" s="38" t="s">
        <v>216</v>
      </c>
      <c r="G244" s="38"/>
      <c r="H244" s="50"/>
      <c r="I244" s="104">
        <f>I245</f>
        <v>485.3</v>
      </c>
    </row>
    <row r="245" spans="1:9" ht="20.25">
      <c r="A245" s="122"/>
      <c r="B245" s="123"/>
      <c r="C245" s="193" t="s">
        <v>56</v>
      </c>
      <c r="D245" s="154" t="s">
        <v>16</v>
      </c>
      <c r="E245" s="16" t="s">
        <v>224</v>
      </c>
      <c r="F245" s="16" t="s">
        <v>216</v>
      </c>
      <c r="G245" s="16" t="s">
        <v>97</v>
      </c>
      <c r="H245" s="46"/>
      <c r="I245" s="105">
        <f>I246</f>
        <v>485.3</v>
      </c>
    </row>
    <row r="246" spans="1:9" ht="20.25">
      <c r="A246" s="122"/>
      <c r="B246" s="123"/>
      <c r="C246" s="193" t="s">
        <v>57</v>
      </c>
      <c r="D246" s="154" t="s">
        <v>16</v>
      </c>
      <c r="E246" s="16" t="s">
        <v>224</v>
      </c>
      <c r="F246" s="16" t="s">
        <v>216</v>
      </c>
      <c r="G246" s="16" t="s">
        <v>98</v>
      </c>
      <c r="H246" s="16"/>
      <c r="I246" s="105">
        <f>I247</f>
        <v>485.3</v>
      </c>
    </row>
    <row r="247" spans="1:9" ht="20.25">
      <c r="A247" s="122"/>
      <c r="B247" s="123"/>
      <c r="C247" s="194" t="s">
        <v>181</v>
      </c>
      <c r="D247" s="167" t="s">
        <v>16</v>
      </c>
      <c r="E247" s="21" t="s">
        <v>224</v>
      </c>
      <c r="F247" s="21" t="s">
        <v>216</v>
      </c>
      <c r="G247" s="21" t="s">
        <v>180</v>
      </c>
      <c r="H247" s="22"/>
      <c r="I247" s="106">
        <f>I248</f>
        <v>485.3</v>
      </c>
    </row>
    <row r="248" spans="1:9" ht="20.25">
      <c r="A248" s="122"/>
      <c r="B248" s="123"/>
      <c r="C248" s="195" t="s">
        <v>79</v>
      </c>
      <c r="D248" s="157" t="s">
        <v>16</v>
      </c>
      <c r="E248" s="24" t="s">
        <v>224</v>
      </c>
      <c r="F248" s="24" t="s">
        <v>216</v>
      </c>
      <c r="G248" s="107" t="s">
        <v>180</v>
      </c>
      <c r="H248" s="24" t="s">
        <v>78</v>
      </c>
      <c r="I248" s="124">
        <v>485.3</v>
      </c>
    </row>
    <row r="249" spans="1:9" ht="20.25">
      <c r="A249" s="122"/>
      <c r="B249" s="123"/>
      <c r="C249" s="234" t="s">
        <v>33</v>
      </c>
      <c r="D249" s="154" t="s">
        <v>16</v>
      </c>
      <c r="E249" s="40" t="s">
        <v>220</v>
      </c>
      <c r="F249" s="40"/>
      <c r="G249" s="40" t="s">
        <v>17</v>
      </c>
      <c r="H249" s="40" t="s">
        <v>17</v>
      </c>
      <c r="I249" s="108">
        <f>I250</f>
        <v>249.5</v>
      </c>
    </row>
    <row r="250" spans="1:9" ht="20.25">
      <c r="A250" s="122"/>
      <c r="B250" s="123"/>
      <c r="C250" s="193" t="s">
        <v>47</v>
      </c>
      <c r="D250" s="154" t="s">
        <v>16</v>
      </c>
      <c r="E250" s="45" t="s">
        <v>220</v>
      </c>
      <c r="F250" s="16" t="s">
        <v>217</v>
      </c>
      <c r="G250" s="45" t="s">
        <v>17</v>
      </c>
      <c r="H250" s="45" t="s">
        <v>17</v>
      </c>
      <c r="I250" s="62">
        <f>I251</f>
        <v>249.5</v>
      </c>
    </row>
    <row r="251" spans="1:9" ht="20.25">
      <c r="A251" s="122"/>
      <c r="B251" s="123"/>
      <c r="C251" s="193" t="s">
        <v>56</v>
      </c>
      <c r="D251" s="154" t="s">
        <v>16</v>
      </c>
      <c r="E251" s="45" t="s">
        <v>220</v>
      </c>
      <c r="F251" s="16" t="s">
        <v>217</v>
      </c>
      <c r="G251" s="16" t="s">
        <v>97</v>
      </c>
      <c r="H251" s="45" t="s">
        <v>17</v>
      </c>
      <c r="I251" s="59">
        <f>I252</f>
        <v>249.5</v>
      </c>
    </row>
    <row r="252" spans="1:9" ht="20.25">
      <c r="A252" s="122"/>
      <c r="B252" s="123"/>
      <c r="C252" s="230" t="s">
        <v>61</v>
      </c>
      <c r="D252" s="154" t="s">
        <v>16</v>
      </c>
      <c r="E252" s="16" t="s">
        <v>220</v>
      </c>
      <c r="F252" s="16" t="s">
        <v>217</v>
      </c>
      <c r="G252" s="16" t="s">
        <v>98</v>
      </c>
      <c r="H252" s="46"/>
      <c r="I252" s="97">
        <f>I253</f>
        <v>249.5</v>
      </c>
    </row>
    <row r="253" spans="1:9" ht="40.5">
      <c r="A253" s="122"/>
      <c r="B253" s="123"/>
      <c r="C253" s="194" t="s">
        <v>182</v>
      </c>
      <c r="D253" s="156" t="s">
        <v>16</v>
      </c>
      <c r="E253" s="21" t="s">
        <v>220</v>
      </c>
      <c r="F253" s="21" t="s">
        <v>217</v>
      </c>
      <c r="G253" s="21" t="s">
        <v>183</v>
      </c>
      <c r="H253" s="21"/>
      <c r="I253" s="41">
        <f>I255+I254</f>
        <v>249.5</v>
      </c>
    </row>
    <row r="254" spans="1:9" ht="20.25">
      <c r="A254" s="122"/>
      <c r="B254" s="123"/>
      <c r="C254" s="197" t="s">
        <v>81</v>
      </c>
      <c r="D254" s="160" t="s">
        <v>16</v>
      </c>
      <c r="E254" s="30" t="s">
        <v>220</v>
      </c>
      <c r="F254" s="30" t="s">
        <v>217</v>
      </c>
      <c r="G254" s="30" t="s">
        <v>183</v>
      </c>
      <c r="H254" s="30" t="s">
        <v>80</v>
      </c>
      <c r="I254" s="43">
        <v>16</v>
      </c>
    </row>
    <row r="255" spans="1:9" ht="40.5">
      <c r="A255" s="122"/>
      <c r="B255" s="123"/>
      <c r="C255" s="197" t="s">
        <v>74</v>
      </c>
      <c r="D255" s="160" t="s">
        <v>16</v>
      </c>
      <c r="E255" s="30" t="s">
        <v>220</v>
      </c>
      <c r="F255" s="30" t="s">
        <v>217</v>
      </c>
      <c r="G255" s="30" t="s">
        <v>183</v>
      </c>
      <c r="H255" s="30" t="s">
        <v>72</v>
      </c>
      <c r="I255" s="43">
        <v>233.5</v>
      </c>
    </row>
    <row r="256" spans="1:9" ht="20.25">
      <c r="A256" s="122"/>
      <c r="B256" s="123"/>
      <c r="C256" s="234" t="s">
        <v>20</v>
      </c>
      <c r="D256" s="154" t="s">
        <v>16</v>
      </c>
      <c r="E256" s="37" t="s">
        <v>218</v>
      </c>
      <c r="F256" s="50"/>
      <c r="G256" s="50"/>
      <c r="H256" s="50"/>
      <c r="I256" s="100">
        <f>I257</f>
        <v>100</v>
      </c>
    </row>
    <row r="257" spans="1:9" ht="20.25">
      <c r="A257" s="122"/>
      <c r="B257" s="123"/>
      <c r="C257" s="194" t="s">
        <v>45</v>
      </c>
      <c r="D257" s="154" t="s">
        <v>16</v>
      </c>
      <c r="E257" s="40" t="s">
        <v>218</v>
      </c>
      <c r="F257" s="21" t="s">
        <v>216</v>
      </c>
      <c r="G257" s="40" t="s">
        <v>17</v>
      </c>
      <c r="H257" s="40" t="s">
        <v>63</v>
      </c>
      <c r="I257" s="62">
        <f>I258</f>
        <v>100</v>
      </c>
    </row>
    <row r="258" spans="1:9" ht="60.75">
      <c r="A258" s="122"/>
      <c r="B258" s="123"/>
      <c r="C258" s="194" t="s">
        <v>205</v>
      </c>
      <c r="D258" s="164" t="s">
        <v>16</v>
      </c>
      <c r="E258" s="40" t="s">
        <v>218</v>
      </c>
      <c r="F258" s="21" t="s">
        <v>216</v>
      </c>
      <c r="G258" s="40" t="s">
        <v>203</v>
      </c>
      <c r="H258" s="67"/>
      <c r="I258" s="68">
        <f>I259</f>
        <v>100</v>
      </c>
    </row>
    <row r="259" spans="1:9" ht="20.25">
      <c r="A259" s="122"/>
      <c r="B259" s="123"/>
      <c r="C259" s="194" t="s">
        <v>210</v>
      </c>
      <c r="D259" s="164" t="s">
        <v>16</v>
      </c>
      <c r="E259" s="40" t="s">
        <v>218</v>
      </c>
      <c r="F259" s="21" t="s">
        <v>216</v>
      </c>
      <c r="G259" s="40" t="s">
        <v>204</v>
      </c>
      <c r="H259" s="67"/>
      <c r="I259" s="68">
        <f>I260</f>
        <v>100</v>
      </c>
    </row>
    <row r="260" spans="1:9" ht="20.25">
      <c r="A260" s="122"/>
      <c r="B260" s="123"/>
      <c r="C260" s="204" t="s">
        <v>213</v>
      </c>
      <c r="D260" s="166" t="s">
        <v>16</v>
      </c>
      <c r="E260" s="40" t="s">
        <v>218</v>
      </c>
      <c r="F260" s="21" t="s">
        <v>216</v>
      </c>
      <c r="G260" s="40" t="s">
        <v>212</v>
      </c>
      <c r="H260" s="40"/>
      <c r="I260" s="62">
        <f>I261</f>
        <v>100</v>
      </c>
    </row>
    <row r="261" spans="1:9" ht="21" thickBot="1">
      <c r="A261" s="122"/>
      <c r="B261" s="123"/>
      <c r="C261" s="195" t="s">
        <v>52</v>
      </c>
      <c r="D261" s="161" t="s">
        <v>16</v>
      </c>
      <c r="E261" s="24" t="s">
        <v>218</v>
      </c>
      <c r="F261" s="24" t="s">
        <v>216</v>
      </c>
      <c r="G261" s="24" t="s">
        <v>211</v>
      </c>
      <c r="H261" s="24" t="s">
        <v>64</v>
      </c>
      <c r="I261" s="66">
        <v>100</v>
      </c>
    </row>
    <row r="262" spans="1:9" ht="41.25" thickBot="1">
      <c r="A262" s="253" t="s">
        <v>37</v>
      </c>
      <c r="B262" s="254"/>
      <c r="C262" s="235" t="s">
        <v>82</v>
      </c>
      <c r="D262" s="184" t="s">
        <v>38</v>
      </c>
      <c r="E262" s="109"/>
      <c r="F262" s="110"/>
      <c r="G262" s="110"/>
      <c r="H262" s="110"/>
      <c r="I262" s="111">
        <f>I263</f>
        <v>428.9</v>
      </c>
    </row>
    <row r="263" spans="1:9" ht="20.25">
      <c r="A263" s="257"/>
      <c r="B263" s="258"/>
      <c r="C263" s="191" t="s">
        <v>18</v>
      </c>
      <c r="D263" s="153" t="s">
        <v>38</v>
      </c>
      <c r="E263" s="4" t="s">
        <v>216</v>
      </c>
      <c r="F263" s="4"/>
      <c r="G263" s="4" t="s">
        <v>17</v>
      </c>
      <c r="H263" s="4" t="s">
        <v>17</v>
      </c>
      <c r="I263" s="75">
        <f>I264+I273</f>
        <v>428.9</v>
      </c>
    </row>
    <row r="264" spans="1:9" ht="60.75">
      <c r="A264" s="259"/>
      <c r="B264" s="260"/>
      <c r="C264" s="209" t="s">
        <v>39</v>
      </c>
      <c r="D264" s="154" t="s">
        <v>38</v>
      </c>
      <c r="E264" s="40" t="s">
        <v>216</v>
      </c>
      <c r="F264" s="21" t="s">
        <v>222</v>
      </c>
      <c r="G264" s="40"/>
      <c r="H264" s="40"/>
      <c r="I264" s="61">
        <f>I265+I269</f>
        <v>377.2</v>
      </c>
    </row>
    <row r="265" spans="1:9" ht="40.5">
      <c r="A265" s="259"/>
      <c r="B265" s="260"/>
      <c r="C265" s="207" t="s">
        <v>65</v>
      </c>
      <c r="D265" s="154" t="s">
        <v>38</v>
      </c>
      <c r="E265" s="16" t="s">
        <v>216</v>
      </c>
      <c r="F265" s="16" t="s">
        <v>222</v>
      </c>
      <c r="G265" s="16" t="s">
        <v>184</v>
      </c>
      <c r="H265" s="16"/>
      <c r="I265" s="65">
        <f>I266</f>
        <v>294.9</v>
      </c>
    </row>
    <row r="266" spans="1:9" ht="20.25">
      <c r="A266" s="259"/>
      <c r="B266" s="260"/>
      <c r="C266" s="231" t="s">
        <v>259</v>
      </c>
      <c r="D266" s="166" t="s">
        <v>38</v>
      </c>
      <c r="E266" s="19" t="s">
        <v>216</v>
      </c>
      <c r="F266" s="19" t="s">
        <v>222</v>
      </c>
      <c r="G266" s="19" t="s">
        <v>185</v>
      </c>
      <c r="H266" s="19"/>
      <c r="I266" s="112">
        <f>SUM(I267:I268)</f>
        <v>294.9</v>
      </c>
    </row>
    <row r="267" spans="1:9" ht="40.5">
      <c r="A267" s="259"/>
      <c r="B267" s="260"/>
      <c r="C267" s="236" t="s">
        <v>74</v>
      </c>
      <c r="D267" s="159" t="s">
        <v>38</v>
      </c>
      <c r="E267" s="30" t="s">
        <v>216</v>
      </c>
      <c r="F267" s="30" t="s">
        <v>222</v>
      </c>
      <c r="G267" s="30" t="s">
        <v>185</v>
      </c>
      <c r="H267" s="30" t="s">
        <v>72</v>
      </c>
      <c r="I267" s="93">
        <v>278.5</v>
      </c>
    </row>
    <row r="268" spans="1:9" ht="20.25">
      <c r="A268" s="259"/>
      <c r="B268" s="260"/>
      <c r="C268" s="199" t="s">
        <v>75</v>
      </c>
      <c r="D268" s="157" t="s">
        <v>38</v>
      </c>
      <c r="E268" s="24" t="s">
        <v>216</v>
      </c>
      <c r="F268" s="24" t="s">
        <v>222</v>
      </c>
      <c r="G268" s="24" t="s">
        <v>185</v>
      </c>
      <c r="H268" s="24" t="s">
        <v>73</v>
      </c>
      <c r="I268" s="89">
        <v>16.4</v>
      </c>
    </row>
    <row r="269" spans="1:9" ht="20.25">
      <c r="A269" s="259"/>
      <c r="B269" s="260"/>
      <c r="C269" s="207" t="s">
        <v>56</v>
      </c>
      <c r="D269" s="173" t="s">
        <v>38</v>
      </c>
      <c r="E269" s="16" t="s">
        <v>216</v>
      </c>
      <c r="F269" s="16" t="s">
        <v>222</v>
      </c>
      <c r="G269" s="16" t="s">
        <v>97</v>
      </c>
      <c r="H269" s="16"/>
      <c r="I269" s="64">
        <f>I270</f>
        <v>82.3</v>
      </c>
    </row>
    <row r="270" spans="1:9" ht="20.25">
      <c r="A270" s="259"/>
      <c r="B270" s="260"/>
      <c r="C270" s="207" t="s">
        <v>61</v>
      </c>
      <c r="D270" s="173" t="s">
        <v>38</v>
      </c>
      <c r="E270" s="16" t="s">
        <v>216</v>
      </c>
      <c r="F270" s="16" t="s">
        <v>222</v>
      </c>
      <c r="G270" s="16" t="s">
        <v>98</v>
      </c>
      <c r="H270" s="16"/>
      <c r="I270" s="65">
        <f>I271</f>
        <v>82.3</v>
      </c>
    </row>
    <row r="271" spans="1:9" ht="60.75">
      <c r="A271" s="259"/>
      <c r="B271" s="260"/>
      <c r="C271" s="215" t="s">
        <v>187</v>
      </c>
      <c r="D271" s="156" t="s">
        <v>38</v>
      </c>
      <c r="E271" s="21" t="s">
        <v>216</v>
      </c>
      <c r="F271" s="21" t="s">
        <v>222</v>
      </c>
      <c r="G271" s="21" t="s">
        <v>186</v>
      </c>
      <c r="H271" s="21"/>
      <c r="I271" s="113">
        <f>I272</f>
        <v>82.3</v>
      </c>
    </row>
    <row r="272" spans="1:9" ht="20.25">
      <c r="A272" s="259"/>
      <c r="B272" s="260"/>
      <c r="C272" s="199" t="s">
        <v>58</v>
      </c>
      <c r="D272" s="161" t="s">
        <v>38</v>
      </c>
      <c r="E272" s="24" t="s">
        <v>216</v>
      </c>
      <c r="F272" s="24" t="s">
        <v>222</v>
      </c>
      <c r="G272" s="24" t="s">
        <v>186</v>
      </c>
      <c r="H272" s="24" t="s">
        <v>48</v>
      </c>
      <c r="I272" s="89">
        <v>82.3</v>
      </c>
    </row>
    <row r="273" spans="1:9" ht="40.5">
      <c r="A273" s="259"/>
      <c r="B273" s="260"/>
      <c r="C273" s="237" t="s">
        <v>282</v>
      </c>
      <c r="D273" s="185" t="s">
        <v>38</v>
      </c>
      <c r="E273" s="136" t="s">
        <v>283</v>
      </c>
      <c r="F273" s="136" t="s">
        <v>284</v>
      </c>
      <c r="G273" s="136" t="s">
        <v>285</v>
      </c>
      <c r="H273" s="149"/>
      <c r="I273" s="144">
        <f>I274</f>
        <v>51.7</v>
      </c>
    </row>
    <row r="274" spans="1:9" ht="21" thickBot="1">
      <c r="A274" s="261"/>
      <c r="B274" s="262"/>
      <c r="C274" s="238" t="s">
        <v>200</v>
      </c>
      <c r="D274" s="186" t="s">
        <v>38</v>
      </c>
      <c r="E274" s="145" t="s">
        <v>283</v>
      </c>
      <c r="F274" s="145" t="s">
        <v>284</v>
      </c>
      <c r="G274" s="145" t="s">
        <v>285</v>
      </c>
      <c r="H274" s="145" t="s">
        <v>199</v>
      </c>
      <c r="I274" s="146">
        <v>51.7</v>
      </c>
    </row>
    <row r="275" spans="1:12" ht="21" thickBot="1">
      <c r="A275" s="255"/>
      <c r="B275" s="256"/>
      <c r="C275" s="114" t="s">
        <v>40</v>
      </c>
      <c r="D275" s="187"/>
      <c r="E275" s="115"/>
      <c r="F275" s="116"/>
      <c r="G275" s="116"/>
      <c r="H275" s="117"/>
      <c r="I275" s="118">
        <f>I262+I17</f>
        <v>55142.200000000004</v>
      </c>
      <c r="K275" s="2"/>
      <c r="L275" s="2"/>
    </row>
    <row r="278" ht="20.25">
      <c r="I278" s="119"/>
    </row>
  </sheetData>
  <sheetProtection/>
  <autoFilter ref="A15:I275"/>
  <mergeCells count="16">
    <mergeCell ref="A12:I12"/>
    <mergeCell ref="A16:B16"/>
    <mergeCell ref="A17:B17"/>
    <mergeCell ref="A262:B262"/>
    <mergeCell ref="A275:B275"/>
    <mergeCell ref="A263:B274"/>
    <mergeCell ref="C7:I7"/>
    <mergeCell ref="C10:I10"/>
    <mergeCell ref="A11:I11"/>
    <mergeCell ref="H1:I1"/>
    <mergeCell ref="C2:I2"/>
    <mergeCell ref="G3:I3"/>
    <mergeCell ref="C4:I4"/>
    <mergeCell ref="C5:I5"/>
    <mergeCell ref="E6:I6"/>
    <mergeCell ref="H8:I8"/>
  </mergeCells>
  <printOptions horizontalCentered="1"/>
  <pageMargins left="0.7874015748031497" right="0.5905511811023623" top="0.5905511811023623" bottom="0.5905511811023623" header="0.31496062992125984" footer="0.31496062992125984"/>
  <pageSetup fitToHeight="5" fitToWidth="1" horizontalDpi="1200" verticalDpi="1200" orientation="portrait" paperSize="9" scale="3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2017-12-21T13:39:04Z</cp:lastPrinted>
  <dcterms:created xsi:type="dcterms:W3CDTF">2008-08-26T10:01:46Z</dcterms:created>
  <dcterms:modified xsi:type="dcterms:W3CDTF">2018-02-06T11:11:07Z</dcterms:modified>
  <cp:category/>
  <cp:version/>
  <cp:contentType/>
  <cp:contentStatus/>
</cp:coreProperties>
</file>