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210" windowWidth="14625" windowHeight="8820"/>
  </bookViews>
  <sheets>
    <sheet name="II" sheetId="10" r:id="rId1"/>
  </sheets>
  <definedNames>
    <definedName name="_xlnm.Print_Area" localSheetId="0">II!$A$1:$D$49</definedName>
  </definedNames>
  <calcPr calcId="125725"/>
</workbook>
</file>

<file path=xl/calcChain.xml><?xml version="1.0" encoding="utf-8"?>
<calcChain xmlns="http://schemas.openxmlformats.org/spreadsheetml/2006/main">
  <c r="D43" i="10"/>
  <c r="D40"/>
  <c r="D38"/>
  <c r="D37"/>
  <c r="D33"/>
  <c r="D31"/>
  <c r="D26"/>
  <c r="D47"/>
  <c r="D44"/>
  <c r="D42"/>
  <c r="D41"/>
  <c r="D39"/>
  <c r="D34"/>
  <c r="D32"/>
  <c r="D30"/>
  <c r="D25"/>
  <c r="D24"/>
  <c r="D23"/>
  <c r="D19"/>
  <c r="D17"/>
  <c r="D49"/>
</calcChain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<sst xmlns="http://schemas.openxmlformats.org/spreadsheetml/2006/main" count="81" uniqueCount="81">
  <si>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</si>
  <si>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</si>
  <si>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</si>
  <si>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</si>
  <si>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</si>
  <si>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</si>
  <si>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</si>
  <si>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</si>
  <si>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</si>
  <si>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</si>
  <si>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</si>
  <si>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</si>
  <si>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</si>
  <si>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</si>
  <si>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</si>
  <si>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</si>
  <si>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</si>
  <si>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</si>
  <si>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</si>
  <si>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</si>
  <si>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</si>
  <si>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</si>
  <si>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</si>
  <si>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</si>
  <si>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</si>
  <si>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</si>
  <si>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</si>
  <si>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</si>
  <si>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</si>
  <si>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</si>
  <si>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</si>
  <si>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</si>
  <si>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</si>
  <si>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</si>
  <si>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</si>
  <si>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</si>
  <si>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</si>
  <si>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</si>
  <si>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</si>
  <si>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</si>
  <si>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</si>
  <si>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</si>
  <si>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</si>
  <si>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</si>
  <si>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</si>
  <si>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</si>
  <si>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</si>
  <si>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</si>
  <si>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</si>
  <si>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</si>
  <si>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</si>
  <si>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</si>
  <si>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</si>
  <si>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</si>
  <si>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</si>
  <si>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</si>
  <si>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</si>
  <si>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</si>
  <si>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</si>
  <si>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</si>
  <si>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</si>
  <si>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</si>
  <si>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</si>
  <si>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</si>
  <si>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</si>
  <si>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</si>
  <si>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</si>
  <si>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</si>
  <si>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</si>
  <si>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</si>
  <si>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</si>
  <si>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</si>
  <si>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по разделам и подразделам классификации расходов  бюджетов  на 2019 год</t>
  </si>
  <si>
    <t>2019 год сумма (тысяч рублей)</t>
  </si>
  <si>
    <t>0107</t>
  </si>
  <si>
    <t>Обеспечение проведения выборов и референдумов</t>
  </si>
  <si>
    <t>от "20" декабря 2018 г.  №29</t>
  </si>
  <si>
    <t>(в редакции решения совета депутатов</t>
  </si>
  <si>
    <t>0314</t>
  </si>
  <si>
    <t>Другие вопросы в области национальной безопасности и правоохранительной деятельности</t>
  </si>
  <si>
    <t>от "14" февраля 2019г № 01)</t>
  </si>
</sst>
</file>

<file path=xl/styles.xml><?xml version="1.0" encoding="utf-8"?>
<styleSheet xmlns="http://schemas.openxmlformats.org/spreadsheetml/2006/main">
  <numFmts count="1">
    <numFmt numFmtId="180" formatCode="#,##0.0"/>
  </numFmts>
  <fonts count="15"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family val="2"/>
      <charset val="204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9" fillId="2" borderId="1" xfId="0" quotePrefix="1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quotePrefix="1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wrapText="1"/>
    </xf>
    <xf numFmtId="49" fontId="9" fillId="2" borderId="11" xfId="0" applyNumberFormat="1" applyFont="1" applyFill="1" applyBorder="1" applyAlignment="1">
      <alignment horizontal="center"/>
    </xf>
    <xf numFmtId="180" fontId="9" fillId="2" borderId="11" xfId="0" applyNumberFormat="1" applyFont="1" applyFill="1" applyBorder="1" applyAlignment="1">
      <alignment horizontal="center"/>
    </xf>
    <xf numFmtId="0" fontId="0" fillId="2" borderId="0" xfId="0" applyFill="1"/>
    <xf numFmtId="49" fontId="13" fillId="2" borderId="0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>
      <alignment horizontal="right"/>
    </xf>
    <xf numFmtId="49" fontId="13" fillId="2" borderId="0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>
      <alignment horizontal="right"/>
    </xf>
    <xf numFmtId="49" fontId="5" fillId="2" borderId="0" xfId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wrapText="1"/>
    </xf>
    <xf numFmtId="180" fontId="9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180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 wrapText="1"/>
    </xf>
    <xf numFmtId="180" fontId="1" fillId="2" borderId="20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180" fontId="9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wrapText="1"/>
    </xf>
    <xf numFmtId="180" fontId="1" fillId="2" borderId="24" xfId="0" applyNumberFormat="1" applyFont="1" applyFill="1" applyBorder="1" applyAlignment="1">
      <alignment horizontal="center"/>
    </xf>
    <xf numFmtId="180" fontId="14" fillId="2" borderId="18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wrapText="1"/>
    </xf>
    <xf numFmtId="180" fontId="1" fillId="2" borderId="26" xfId="0" applyNumberFormat="1" applyFont="1" applyFill="1" applyBorder="1" applyAlignment="1">
      <alignment horizontal="center"/>
    </xf>
    <xf numFmtId="0" fontId="1" fillId="2" borderId="27" xfId="0" applyFont="1" applyFill="1" applyBorder="1"/>
    <xf numFmtId="180" fontId="1" fillId="2" borderId="28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0" fillId="2" borderId="30" xfId="0" applyFont="1" applyFill="1" applyBorder="1" applyAlignment="1">
      <alignment wrapText="1"/>
    </xf>
    <xf numFmtId="180" fontId="10" fillId="2" borderId="22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topLeftCell="A6" zoomScaleNormal="100" zoomScaleSheetLayoutView="75" workbookViewId="0">
      <selection activeCell="I29" sqref="I29"/>
    </sheetView>
  </sheetViews>
  <sheetFormatPr defaultRowHeight="12.75"/>
  <cols>
    <col min="1" max="1" width="82.5703125" style="24" customWidth="1"/>
    <col min="2" max="2" width="12.42578125" style="24" customWidth="1"/>
    <col min="3" max="3" width="11.85546875" style="24" customWidth="1"/>
    <col min="4" max="4" width="21.85546875" style="24" bestFit="1" customWidth="1"/>
  </cols>
  <sheetData>
    <row r="1" spans="1:6" ht="20.25" customHeight="1">
      <c r="A1" s="27" t="s">
        <v>55</v>
      </c>
      <c r="B1" s="27"/>
      <c r="C1" s="27"/>
      <c r="D1" s="27"/>
      <c r="E1" s="25"/>
      <c r="F1" s="25"/>
    </row>
    <row r="2" spans="1:6" ht="20.25">
      <c r="A2" s="27" t="s">
        <v>54</v>
      </c>
      <c r="B2" s="27"/>
      <c r="C2" s="27"/>
      <c r="D2" s="27"/>
      <c r="E2" s="25"/>
      <c r="F2" s="25"/>
    </row>
    <row r="3" spans="1:6" ht="20.25">
      <c r="A3" s="27" t="s">
        <v>63</v>
      </c>
      <c r="B3" s="27"/>
      <c r="C3" s="27"/>
      <c r="D3" s="27"/>
      <c r="E3" s="25"/>
      <c r="F3" s="25"/>
    </row>
    <row r="4" spans="1:6" ht="20.25">
      <c r="A4" s="27" t="s">
        <v>64</v>
      </c>
      <c r="B4" s="27"/>
      <c r="C4" s="27"/>
      <c r="D4" s="27"/>
      <c r="E4" s="25"/>
      <c r="F4" s="25"/>
    </row>
    <row r="5" spans="1:6" ht="20.25">
      <c r="A5" s="27" t="s">
        <v>65</v>
      </c>
      <c r="B5" s="27"/>
      <c r="C5" s="27"/>
      <c r="D5" s="27"/>
      <c r="E5" s="25"/>
      <c r="F5" s="25"/>
    </row>
    <row r="6" spans="1:6" ht="19.5" customHeight="1">
      <c r="A6" s="25"/>
      <c r="B6" s="27" t="s">
        <v>66</v>
      </c>
      <c r="C6" s="27"/>
      <c r="D6" s="27"/>
      <c r="E6" s="25"/>
      <c r="F6" s="25"/>
    </row>
    <row r="7" spans="1:6" ht="20.25">
      <c r="A7" s="27" t="s">
        <v>76</v>
      </c>
      <c r="B7" s="27"/>
      <c r="C7" s="27"/>
      <c r="D7" s="27"/>
      <c r="E7" s="25"/>
      <c r="F7" s="25"/>
    </row>
    <row r="8" spans="1:6" ht="20.25">
      <c r="A8" s="28" t="s">
        <v>71</v>
      </c>
      <c r="B8" s="28"/>
      <c r="C8" s="28"/>
      <c r="D8" s="28"/>
      <c r="E8" s="26"/>
      <c r="F8" s="26"/>
    </row>
    <row r="9" spans="1:6" ht="20.25">
      <c r="A9" s="28" t="s">
        <v>77</v>
      </c>
      <c r="B9" s="28"/>
      <c r="C9" s="28"/>
      <c r="D9" s="28"/>
      <c r="E9" s="26"/>
      <c r="F9" s="26"/>
    </row>
    <row r="10" spans="1:6" ht="20.25">
      <c r="A10" s="28" t="s">
        <v>80</v>
      </c>
      <c r="B10" s="28"/>
      <c r="C10" s="28"/>
      <c r="D10" s="28"/>
      <c r="E10" s="26"/>
      <c r="F10" s="26"/>
    </row>
    <row r="11" spans="1:6" ht="15.75">
      <c r="A11" s="1"/>
      <c r="B11" s="1"/>
      <c r="C11" s="1"/>
      <c r="D11" s="1"/>
    </row>
    <row r="12" spans="1:6" ht="20.25">
      <c r="A12" s="29" t="s">
        <v>51</v>
      </c>
      <c r="B12" s="29"/>
      <c r="C12" s="29"/>
      <c r="D12" s="29"/>
    </row>
    <row r="13" spans="1:6" ht="20.25">
      <c r="A13" s="29" t="s">
        <v>62</v>
      </c>
      <c r="B13" s="29"/>
      <c r="C13" s="29"/>
      <c r="D13" s="29"/>
    </row>
    <row r="14" spans="1:6" ht="20.25">
      <c r="A14" s="29" t="s">
        <v>72</v>
      </c>
      <c r="B14" s="29"/>
      <c r="C14" s="29"/>
      <c r="D14" s="29"/>
    </row>
    <row r="15" spans="1:6" ht="13.5" thickBot="1">
      <c r="A15" s="2"/>
      <c r="B15" s="3"/>
      <c r="C15" s="4"/>
      <c r="D15" s="4"/>
    </row>
    <row r="16" spans="1:6" ht="35.450000000000003" customHeight="1" thickBot="1">
      <c r="A16" s="30" t="s">
        <v>0</v>
      </c>
      <c r="B16" s="31" t="s">
        <v>1</v>
      </c>
      <c r="C16" s="32" t="s">
        <v>2</v>
      </c>
      <c r="D16" s="33" t="s">
        <v>73</v>
      </c>
    </row>
    <row r="17" spans="1:4" ht="19.5" thickTop="1">
      <c r="A17" s="34" t="s">
        <v>3</v>
      </c>
      <c r="B17" s="5" t="s">
        <v>4</v>
      </c>
      <c r="C17" s="6"/>
      <c r="D17" s="35">
        <f>SUM(D18:D23)</f>
        <v>14804.2</v>
      </c>
    </row>
    <row r="18" spans="1:4" ht="37.5">
      <c r="A18" s="36" t="s">
        <v>5</v>
      </c>
      <c r="B18" s="7"/>
      <c r="C18" s="8" t="s">
        <v>6</v>
      </c>
      <c r="D18" s="37">
        <v>372.5</v>
      </c>
    </row>
    <row r="19" spans="1:4" ht="56.25">
      <c r="A19" s="36" t="s">
        <v>7</v>
      </c>
      <c r="B19" s="9"/>
      <c r="C19" s="8" t="s">
        <v>8</v>
      </c>
      <c r="D19" s="37">
        <f>11493.6+0.1+3.5+0.6+0.5+10-18.1</f>
        <v>11490.2</v>
      </c>
    </row>
    <row r="20" spans="1:4" ht="37.5">
      <c r="A20" s="36" t="s">
        <v>9</v>
      </c>
      <c r="B20" s="9"/>
      <c r="C20" s="8" t="s">
        <v>10</v>
      </c>
      <c r="D20" s="37">
        <v>99.8</v>
      </c>
    </row>
    <row r="21" spans="1:4" ht="18.75">
      <c r="A21" s="36" t="s">
        <v>75</v>
      </c>
      <c r="B21" s="9"/>
      <c r="C21" s="8" t="s">
        <v>74</v>
      </c>
      <c r="D21" s="37">
        <v>816.6</v>
      </c>
    </row>
    <row r="22" spans="1:4" ht="18.75">
      <c r="A22" s="36" t="s">
        <v>11</v>
      </c>
      <c r="B22" s="9"/>
      <c r="C22" s="8" t="s">
        <v>12</v>
      </c>
      <c r="D22" s="37">
        <v>250</v>
      </c>
    </row>
    <row r="23" spans="1:4" ht="18.75">
      <c r="A23" s="38" t="s">
        <v>13</v>
      </c>
      <c r="B23" s="11"/>
      <c r="C23" s="12" t="s">
        <v>14</v>
      </c>
      <c r="D23" s="39">
        <f>1740.6+34.5</f>
        <v>1775.1</v>
      </c>
    </row>
    <row r="24" spans="1:4" ht="18.75">
      <c r="A24" s="40" t="s">
        <v>70</v>
      </c>
      <c r="B24" s="13" t="s">
        <v>67</v>
      </c>
      <c r="C24" s="13"/>
      <c r="D24" s="41">
        <f>D25</f>
        <v>278.3</v>
      </c>
    </row>
    <row r="25" spans="1:4" ht="31.5" customHeight="1">
      <c r="A25" s="36" t="s">
        <v>69</v>
      </c>
      <c r="B25" s="14"/>
      <c r="C25" s="9" t="s">
        <v>68</v>
      </c>
      <c r="D25" s="37">
        <f>257.1+21.2</f>
        <v>278.3</v>
      </c>
    </row>
    <row r="26" spans="1:4" ht="37.5">
      <c r="A26" s="40" t="s">
        <v>15</v>
      </c>
      <c r="B26" s="13" t="s">
        <v>16</v>
      </c>
      <c r="C26" s="13"/>
      <c r="D26" s="41">
        <f>SUM(D27:D29)</f>
        <v>560.4</v>
      </c>
    </row>
    <row r="27" spans="1:4" ht="37.5">
      <c r="A27" s="36" t="s">
        <v>17</v>
      </c>
      <c r="B27" s="14"/>
      <c r="C27" s="9" t="s">
        <v>18</v>
      </c>
      <c r="D27" s="37">
        <v>74.400000000000006</v>
      </c>
    </row>
    <row r="28" spans="1:4" ht="18.75">
      <c r="A28" s="36" t="s">
        <v>57</v>
      </c>
      <c r="B28" s="14"/>
      <c r="C28" s="9" t="s">
        <v>56</v>
      </c>
      <c r="D28" s="37">
        <v>286</v>
      </c>
    </row>
    <row r="29" spans="1:4" ht="37.5">
      <c r="A29" s="42" t="s">
        <v>79</v>
      </c>
      <c r="B29" s="16"/>
      <c r="C29" s="10" t="s">
        <v>78</v>
      </c>
      <c r="D29" s="43">
        <v>200</v>
      </c>
    </row>
    <row r="30" spans="1:4" ht="18.75">
      <c r="A30" s="40" t="s">
        <v>19</v>
      </c>
      <c r="B30" s="13" t="s">
        <v>20</v>
      </c>
      <c r="C30" s="13"/>
      <c r="D30" s="41">
        <f>SUM(D31:D33)</f>
        <v>10585</v>
      </c>
    </row>
    <row r="31" spans="1:4" ht="18.75">
      <c r="A31" s="36" t="s">
        <v>21</v>
      </c>
      <c r="B31" s="14"/>
      <c r="C31" s="9" t="s">
        <v>22</v>
      </c>
      <c r="D31" s="37">
        <f>7658.9+1028.8+134</f>
        <v>8821.6999999999989</v>
      </c>
    </row>
    <row r="32" spans="1:4" ht="18.75">
      <c r="A32" s="36" t="s">
        <v>23</v>
      </c>
      <c r="B32" s="14"/>
      <c r="C32" s="9" t="s">
        <v>24</v>
      </c>
      <c r="D32" s="37">
        <f>12+3.6</f>
        <v>15.6</v>
      </c>
    </row>
    <row r="33" spans="1:4" ht="18.75">
      <c r="A33" s="42" t="s">
        <v>25</v>
      </c>
      <c r="B33" s="10"/>
      <c r="C33" s="10" t="s">
        <v>26</v>
      </c>
      <c r="D33" s="43">
        <f>1881.7-134</f>
        <v>1747.7</v>
      </c>
    </row>
    <row r="34" spans="1:4" ht="18.75">
      <c r="A34" s="40" t="s">
        <v>27</v>
      </c>
      <c r="B34" s="13" t="s">
        <v>28</v>
      </c>
      <c r="C34" s="15"/>
      <c r="D34" s="41">
        <f>SUM(D35:D38)</f>
        <v>20165</v>
      </c>
    </row>
    <row r="35" spans="1:4" ht="18.75">
      <c r="A35" s="42" t="s">
        <v>29</v>
      </c>
      <c r="B35" s="16"/>
      <c r="C35" s="10" t="s">
        <v>30</v>
      </c>
      <c r="D35" s="43">
        <v>1436.4</v>
      </c>
    </row>
    <row r="36" spans="1:4" ht="24.2" customHeight="1">
      <c r="A36" s="36" t="s">
        <v>31</v>
      </c>
      <c r="B36" s="14"/>
      <c r="C36" s="9" t="s">
        <v>32</v>
      </c>
      <c r="D36" s="37">
        <v>232.3</v>
      </c>
    </row>
    <row r="37" spans="1:4" ht="24.2" customHeight="1">
      <c r="A37" s="36" t="s">
        <v>59</v>
      </c>
      <c r="B37" s="14"/>
      <c r="C37" s="9" t="s">
        <v>58</v>
      </c>
      <c r="D37" s="44">
        <f>10449.7-0.1+3.1+1540+450-1259</f>
        <v>11183.7</v>
      </c>
    </row>
    <row r="38" spans="1:4" ht="18.75">
      <c r="A38" s="38" t="s">
        <v>53</v>
      </c>
      <c r="B38" s="17"/>
      <c r="C38" s="11" t="s">
        <v>52</v>
      </c>
      <c r="D38" s="39">
        <f>7310.5+0.1+2</f>
        <v>7312.6</v>
      </c>
    </row>
    <row r="39" spans="1:4" ht="18.75">
      <c r="A39" s="40" t="s">
        <v>33</v>
      </c>
      <c r="B39" s="13" t="s">
        <v>34</v>
      </c>
      <c r="C39" s="13"/>
      <c r="D39" s="41">
        <f>SUM(D40:D41)</f>
        <v>19785.500000000004</v>
      </c>
    </row>
    <row r="40" spans="1:4" ht="18.75">
      <c r="A40" s="45" t="s">
        <v>35</v>
      </c>
      <c r="B40" s="18"/>
      <c r="C40" s="18" t="s">
        <v>36</v>
      </c>
      <c r="D40" s="46">
        <f>15609.6+5076.8-816.9*2+3+0.4</f>
        <v>19056.000000000004</v>
      </c>
    </row>
    <row r="41" spans="1:4" ht="18.75">
      <c r="A41" s="38" t="s">
        <v>38</v>
      </c>
      <c r="B41" s="11"/>
      <c r="C41" s="11" t="s">
        <v>37</v>
      </c>
      <c r="D41" s="39">
        <f>729.6-0.1</f>
        <v>729.5</v>
      </c>
    </row>
    <row r="42" spans="1:4" ht="18.75">
      <c r="A42" s="40" t="s">
        <v>40</v>
      </c>
      <c r="B42" s="13" t="s">
        <v>41</v>
      </c>
      <c r="C42" s="15"/>
      <c r="D42" s="41">
        <f>SUM(D43:D43)</f>
        <v>512.1</v>
      </c>
    </row>
    <row r="43" spans="1:4" ht="18.75">
      <c r="A43" s="42" t="s">
        <v>42</v>
      </c>
      <c r="B43" s="10"/>
      <c r="C43" s="10" t="s">
        <v>43</v>
      </c>
      <c r="D43" s="43">
        <f>504.7+7.4</f>
        <v>512.1</v>
      </c>
    </row>
    <row r="44" spans="1:4" ht="18.75">
      <c r="A44" s="40" t="s">
        <v>39</v>
      </c>
      <c r="B44" s="13" t="s">
        <v>44</v>
      </c>
      <c r="C44" s="13"/>
      <c r="D44" s="41">
        <f>D45+D46</f>
        <v>231</v>
      </c>
    </row>
    <row r="45" spans="1:4" ht="18.75">
      <c r="A45" s="47" t="s">
        <v>61</v>
      </c>
      <c r="B45" s="19"/>
      <c r="C45" s="20" t="s">
        <v>60</v>
      </c>
      <c r="D45" s="48">
        <v>231</v>
      </c>
    </row>
    <row r="46" spans="1:4" ht="18.75" hidden="1">
      <c r="A46" s="49" t="s">
        <v>45</v>
      </c>
      <c r="B46" s="17"/>
      <c r="C46" s="11"/>
      <c r="D46" s="39"/>
    </row>
    <row r="47" spans="1:4" ht="18.75">
      <c r="A47" s="50" t="s">
        <v>46</v>
      </c>
      <c r="B47" s="13" t="s">
        <v>47</v>
      </c>
      <c r="C47" s="15"/>
      <c r="D47" s="51">
        <f>D48</f>
        <v>100</v>
      </c>
    </row>
    <row r="48" spans="1:4" ht="39.6" customHeight="1" thickBot="1">
      <c r="A48" s="52" t="s">
        <v>48</v>
      </c>
      <c r="B48" s="16"/>
      <c r="C48" s="10" t="s">
        <v>49</v>
      </c>
      <c r="D48" s="43">
        <v>100</v>
      </c>
    </row>
    <row r="49" spans="1:4" ht="35.450000000000003" customHeight="1" thickBot="1">
      <c r="A49" s="21" t="s">
        <v>50</v>
      </c>
      <c r="B49" s="22"/>
      <c r="C49" s="22"/>
      <c r="D49" s="23">
        <f>D17+D26+D30+D34+D39+D42+D44+D47+D24</f>
        <v>67021.500000000015</v>
      </c>
    </row>
  </sheetData>
  <mergeCells count="13">
    <mergeCell ref="A7:D7"/>
    <mergeCell ref="A8:D8"/>
    <mergeCell ref="A12:D12"/>
    <mergeCell ref="A13:D13"/>
    <mergeCell ref="A14:D14"/>
    <mergeCell ref="A9:D9"/>
    <mergeCell ref="A10:D10"/>
    <mergeCell ref="A1:D1"/>
    <mergeCell ref="A2:D2"/>
    <mergeCell ref="A3:D3"/>
    <mergeCell ref="A4:D4"/>
    <mergeCell ref="A5:D5"/>
    <mergeCell ref="B6:D6"/>
  </mergeCells>
  <printOptions horizontalCentered="1"/>
  <pageMargins left="0.9055118110236221" right="0.51181102362204722" top="0.39370078740157483" bottom="0.39370078740157483" header="0.51181102362204722" footer="0.51181102362204722"/>
  <pageSetup paperSize="9" scale="69" firstPageNumber="17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</vt:lpstr>
      <vt:lpstr>II!Область_печати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2019-02-14T09:09:29Z</cp:lastPrinted>
  <dcterms:created xsi:type="dcterms:W3CDTF">2015-02-17T06:06:32Z</dcterms:created>
  <dcterms:modified xsi:type="dcterms:W3CDTF">2019-02-14T09:12:26Z</dcterms:modified>
</cp:coreProperties>
</file>