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805" yWindow="0" windowWidth="13950" windowHeight="12075" activeTab="0"/>
  </bookViews>
  <sheets>
    <sheet name="бюджет" sheetId="1" r:id="rId1"/>
  </sheets>
  <definedNames>
    <definedName name="_xlnm.Print_Area" localSheetId="0">'бюджет'!$A$1:$D$45</definedName>
  </definedNames>
  <calcPr fullCalcOnLoad="1"/>
</workbook>
</file>

<file path=xl/sharedStrings.xml><?xml version="1.0" encoding="utf-8"?>
<sst xmlns="http://schemas.openxmlformats.org/spreadsheetml/2006/main" count="75" uniqueCount="75">
  <si>
    <t>Наименование раздела и подраздела</t>
  </si>
  <si>
    <t>Код раздела</t>
  </si>
  <si>
    <t>Код подраздела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</si>
  <si>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</si>
  <si>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</si>
  <si>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местного самоуправления</t>
  </si>
  <si>
    <t>0103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</si>
  <si>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</si>
  <si>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0104</t>
  </si>
  <si>
    <t>Обеспечение деятельности финансовых, налоговых и таможенных органов и органов надзора</t>
  </si>
  <si>
    <t>0106</t>
  </si>
  <si>
    <t>Резервные фонды</t>
  </si>
  <si>
    <t>0111</t>
  </si>
  <si>
    <t>Другие общегосударственные вопросы</t>
  </si>
  <si>
    <t>0113</t>
  </si>
  <si>
    <t>Национальная безопасность и правоохранительная деятельность</t>
  </si>
  <si>
    <t>0300</t>
  </si>
  <si>
    <t>Предупреждение и ликвидация последствий чрезвычайных ситуаций и стихийных бедствий, гражданская оборона</t>
  </si>
  <si>
    <t>0309</t>
  </si>
  <si>
    <t>Национальная экономика</t>
  </si>
  <si>
    <t>0400</t>
  </si>
  <si>
    <t>Дорожное хозяйство (дорожные фонды)</t>
  </si>
  <si>
    <t>0409</t>
  </si>
  <si>
    <t>Связь и информатика</t>
  </si>
  <si>
    <t>0410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</si>
  <si>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</si>
  <si>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</si>
  <si>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</si>
  <si>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</si>
  <si>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</si>
  <si>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</si>
  <si>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</si>
  <si>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</si>
  <si>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 xml:space="preserve">Культура, кинематография </t>
  </si>
  <si>
    <t>0800</t>
  </si>
  <si>
    <t xml:space="preserve">Культура </t>
  </si>
  <si>
    <t>0801</t>
  </si>
  <si>
    <t>0804</t>
  </si>
  <si>
    <t xml:space="preserve">Другие вопросы в области культуры, кинематографии </t>
  </si>
  <si>
    <t>Физическая культура и спорт</t>
  </si>
  <si>
    <t>Социальная политика</t>
  </si>
  <si>
    <t>1000</t>
  </si>
  <si>
    <t>Пенсионное обеспечение</t>
  </si>
  <si>
    <t>1001</t>
  </si>
  <si>
    <t>1100</t>
  </si>
  <si>
    <t>Массовый спорт</t>
  </si>
  <si>
    <t>Всего расходов</t>
  </si>
  <si>
    <t xml:space="preserve">Распределение бюджетных ассигнований </t>
  </si>
  <si>
    <t>0505</t>
  </si>
  <si>
    <t>Другие вопросы в области жилищно-коммунального хозяйства</t>
  </si>
  <si>
    <t>решением совета депутатов</t>
  </si>
  <si>
    <t>УТВЕРЖДЕНА</t>
  </si>
  <si>
    <t>0310</t>
  </si>
  <si>
    <t>Обеспечение пожарной безопасности</t>
  </si>
  <si>
    <t>0503</t>
  </si>
  <si>
    <t>Благоустройство</t>
  </si>
  <si>
    <t>1102</t>
  </si>
  <si>
    <t>Массовый  спорт</t>
  </si>
  <si>
    <t>Назиевского городского поселения</t>
  </si>
  <si>
    <t xml:space="preserve">муниципального образования </t>
  </si>
  <si>
    <t>Назиевское городское поселение</t>
  </si>
  <si>
    <t xml:space="preserve"> Кировского муниципального района </t>
  </si>
  <si>
    <t>Ленинградской области</t>
  </si>
  <si>
    <t>0200</t>
  </si>
  <si>
    <t>0203</t>
  </si>
  <si>
    <t>Мобилизационная и вневойсковая подготовка</t>
  </si>
  <si>
    <t>Национальная оборона</t>
  </si>
  <si>
    <t>Приложение 5</t>
  </si>
  <si>
    <t>по разделам и подразделам классификации расходов  бюджетов  на 2020 год</t>
  </si>
  <si>
    <t>2020 год сумма (тысяч рублей)</t>
  </si>
  <si>
    <t>Образование</t>
  </si>
  <si>
    <t>0700</t>
  </si>
  <si>
    <t xml:space="preserve">Молодежная политика </t>
  </si>
  <si>
    <t>0707</t>
  </si>
  <si>
    <t>от "19" декабря 2019 г.  №26</t>
  </si>
</sst>
</file>

<file path=xl/styles.xml><?xml version="1.0" encoding="utf-8"?>
<styleSheet xmlns="http://schemas.openxmlformats.org/spreadsheetml/2006/main">
  <numFmts count="2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</numFmts>
  <fonts count="49">
    <font>
      <sz val="10"/>
      <name val="Arial Cyr"/>
      <family val="0"/>
    </font>
    <font>
      <sz val="9"/>
      <color indexed="8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name val="MS Sans Serif"/>
      <family val="2"/>
    </font>
    <font>
      <b/>
      <sz val="16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sz val="16"/>
      <name val="Times New Roman Cyr"/>
      <family val="0"/>
    </font>
    <font>
      <sz val="9"/>
      <color indexed="9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b/>
      <sz val="18"/>
      <color indexed="56"/>
      <name val="Cambria"/>
      <family val="2"/>
    </font>
    <font>
      <sz val="9"/>
      <color indexed="60"/>
      <name val="Calibri"/>
      <family val="2"/>
    </font>
    <font>
      <u val="single"/>
      <sz val="10"/>
      <color indexed="20"/>
      <name val="Arial Cyr"/>
      <family val="0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52"/>
      <name val="Calibri"/>
      <family val="2"/>
    </font>
    <font>
      <sz val="9"/>
      <color indexed="10"/>
      <name val="Calibri"/>
      <family val="2"/>
    </font>
    <font>
      <sz val="9"/>
      <color indexed="17"/>
      <name val="Calibri"/>
      <family val="2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3F3F76"/>
      <name val="Calibri"/>
      <family val="2"/>
    </font>
    <font>
      <b/>
      <sz val="9"/>
      <color rgb="FF3F3F3F"/>
      <name val="Calibri"/>
      <family val="2"/>
    </font>
    <font>
      <b/>
      <sz val="9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1"/>
      <name val="Calibri"/>
      <family val="2"/>
    </font>
    <font>
      <b/>
      <sz val="9"/>
      <color theme="0"/>
      <name val="Calibri"/>
      <family val="2"/>
    </font>
    <font>
      <b/>
      <sz val="18"/>
      <color theme="3"/>
      <name val="Cambria"/>
      <family val="2"/>
    </font>
    <font>
      <sz val="9"/>
      <color rgb="FF9C6500"/>
      <name val="Calibri"/>
      <family val="2"/>
    </font>
    <font>
      <u val="single"/>
      <sz val="10"/>
      <color theme="11"/>
      <name val="Arial Cyr"/>
      <family val="0"/>
    </font>
    <font>
      <sz val="9"/>
      <color rgb="FF9C0006"/>
      <name val="Calibri"/>
      <family val="2"/>
    </font>
    <font>
      <i/>
      <sz val="9"/>
      <color rgb="FF7F7F7F"/>
      <name val="Calibri"/>
      <family val="2"/>
    </font>
    <font>
      <sz val="9"/>
      <color rgb="FFFA7D00"/>
      <name val="Calibri"/>
      <family val="2"/>
    </font>
    <font>
      <sz val="9"/>
      <color rgb="FFFF0000"/>
      <name val="Calibri"/>
      <family val="2"/>
    </font>
    <font>
      <sz val="9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 style="double"/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8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30" fillId="31" borderId="8" applyNumberFormat="0" applyFont="0" applyAlignment="0" applyProtection="0"/>
    <xf numFmtId="9" fontId="3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3" fillId="33" borderId="0" xfId="0" applyFont="1" applyFill="1" applyAlignment="1">
      <alignment horizontal="right"/>
    </xf>
    <xf numFmtId="0" fontId="7" fillId="33" borderId="0" xfId="0" applyFont="1" applyFill="1" applyAlignment="1">
      <alignment horizontal="center"/>
    </xf>
    <xf numFmtId="49" fontId="0" fillId="33" borderId="0" xfId="0" applyNumberFormat="1" applyFont="1" applyFill="1" applyAlignment="1">
      <alignment horizontal="center" vertical="top"/>
    </xf>
    <xf numFmtId="49" fontId="4" fillId="33" borderId="0" xfId="0" applyNumberFormat="1" applyFont="1" applyFill="1" applyAlignment="1">
      <alignment horizontal="center" vertical="top"/>
    </xf>
    <xf numFmtId="0" fontId="4" fillId="33" borderId="10" xfId="0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left" wrapText="1"/>
    </xf>
    <xf numFmtId="49" fontId="9" fillId="33" borderId="11" xfId="0" applyNumberFormat="1" applyFont="1" applyFill="1" applyBorder="1" applyAlignment="1" quotePrefix="1">
      <alignment horizontal="center"/>
    </xf>
    <xf numFmtId="49" fontId="9" fillId="33" borderId="12" xfId="0" applyNumberFormat="1" applyFont="1" applyFill="1" applyBorder="1" applyAlignment="1">
      <alignment horizontal="center"/>
    </xf>
    <xf numFmtId="0" fontId="2" fillId="33" borderId="13" xfId="0" applyFont="1" applyFill="1" applyBorder="1" applyAlignment="1">
      <alignment horizontal="left" wrapText="1"/>
    </xf>
    <xf numFmtId="49" fontId="9" fillId="33" borderId="13" xfId="0" applyNumberFormat="1" applyFont="1" applyFill="1" applyBorder="1" applyAlignment="1" quotePrefix="1">
      <alignment horizontal="center"/>
    </xf>
    <xf numFmtId="49" fontId="2" fillId="33" borderId="14" xfId="0" applyNumberFormat="1" applyFont="1" applyFill="1" applyBorder="1" applyAlignment="1">
      <alignment horizontal="center"/>
    </xf>
    <xf numFmtId="49" fontId="2" fillId="33" borderId="13" xfId="0" applyNumberFormat="1" applyFont="1" applyFill="1" applyBorder="1" applyAlignment="1">
      <alignment horizontal="center"/>
    </xf>
    <xf numFmtId="0" fontId="2" fillId="33" borderId="15" xfId="0" applyFont="1" applyFill="1" applyBorder="1" applyAlignment="1">
      <alignment horizontal="left" wrapText="1"/>
    </xf>
    <xf numFmtId="49" fontId="2" fillId="33" borderId="15" xfId="0" applyNumberFormat="1" applyFont="1" applyFill="1" applyBorder="1" applyAlignment="1">
      <alignment horizontal="center"/>
    </xf>
    <xf numFmtId="0" fontId="2" fillId="33" borderId="16" xfId="0" applyFont="1" applyFill="1" applyBorder="1" applyAlignment="1">
      <alignment horizontal="left" wrapText="1"/>
    </xf>
    <xf numFmtId="49" fontId="2" fillId="33" borderId="16" xfId="0" applyNumberFormat="1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0" fontId="9" fillId="33" borderId="18" xfId="0" applyFont="1" applyFill="1" applyBorder="1" applyAlignment="1">
      <alignment horizontal="left" wrapText="1"/>
    </xf>
    <xf numFmtId="49" fontId="9" fillId="33" borderId="18" xfId="0" applyNumberFormat="1" applyFont="1" applyFill="1" applyBorder="1" applyAlignment="1">
      <alignment horizontal="center"/>
    </xf>
    <xf numFmtId="49" fontId="9" fillId="33" borderId="13" xfId="0" applyNumberFormat="1" applyFont="1" applyFill="1" applyBorder="1" applyAlignment="1">
      <alignment horizontal="center"/>
    </xf>
    <xf numFmtId="49" fontId="2" fillId="33" borderId="18" xfId="0" applyNumberFormat="1" applyFont="1" applyFill="1" applyBorder="1" applyAlignment="1">
      <alignment horizontal="center"/>
    </xf>
    <xf numFmtId="49" fontId="9" fillId="33" borderId="16" xfId="0" applyNumberFormat="1" applyFont="1" applyFill="1" applyBorder="1" applyAlignment="1">
      <alignment horizontal="center"/>
    </xf>
    <xf numFmtId="0" fontId="2" fillId="33" borderId="19" xfId="0" applyFont="1" applyFill="1" applyBorder="1" applyAlignment="1">
      <alignment horizontal="left" wrapText="1"/>
    </xf>
    <xf numFmtId="49" fontId="2" fillId="33" borderId="19" xfId="0" applyNumberFormat="1" applyFont="1" applyFill="1" applyBorder="1" applyAlignment="1">
      <alignment horizontal="center"/>
    </xf>
    <xf numFmtId="0" fontId="2" fillId="33" borderId="20" xfId="0" applyFont="1" applyFill="1" applyBorder="1" applyAlignment="1">
      <alignment/>
    </xf>
    <xf numFmtId="49" fontId="9" fillId="33" borderId="21" xfId="0" applyNumberFormat="1" applyFont="1" applyFill="1" applyBorder="1" applyAlignment="1">
      <alignment horizontal="center"/>
    </xf>
    <xf numFmtId="49" fontId="2" fillId="33" borderId="21" xfId="0" applyNumberFormat="1" applyFont="1" applyFill="1" applyBorder="1" applyAlignment="1">
      <alignment horizontal="center"/>
    </xf>
    <xf numFmtId="0" fontId="2" fillId="33" borderId="17" xfId="0" applyFont="1" applyFill="1" applyBorder="1" applyAlignment="1">
      <alignment/>
    </xf>
    <xf numFmtId="0" fontId="6" fillId="33" borderId="22" xfId="0" applyFont="1" applyFill="1" applyBorder="1" applyAlignment="1">
      <alignment horizontal="left" wrapText="1"/>
    </xf>
    <xf numFmtId="49" fontId="9" fillId="33" borderId="22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49" fontId="11" fillId="33" borderId="0" xfId="53" applyNumberFormat="1" applyFont="1" applyFill="1" applyBorder="1" applyAlignment="1" applyProtection="1">
      <alignment horizontal="right" vertical="center" wrapText="1"/>
      <protection/>
    </xf>
    <xf numFmtId="0" fontId="10" fillId="33" borderId="0" xfId="0" applyFont="1" applyFill="1" applyAlignment="1">
      <alignment horizontal="right"/>
    </xf>
    <xf numFmtId="0" fontId="9" fillId="33" borderId="18" xfId="0" applyFont="1" applyFill="1" applyBorder="1" applyAlignment="1">
      <alignment horizontal="left" wrapText="1"/>
    </xf>
    <xf numFmtId="49" fontId="9" fillId="33" borderId="18" xfId="0" applyNumberFormat="1" applyFont="1" applyFill="1" applyBorder="1" applyAlignment="1">
      <alignment horizontal="center"/>
    </xf>
    <xf numFmtId="0" fontId="2" fillId="33" borderId="15" xfId="0" applyFont="1" applyFill="1" applyBorder="1" applyAlignment="1">
      <alignment horizontal="left" wrapText="1"/>
    </xf>
    <xf numFmtId="49" fontId="2" fillId="33" borderId="15" xfId="0" applyNumberFormat="1" applyFont="1" applyFill="1" applyBorder="1" applyAlignment="1">
      <alignment horizontal="center"/>
    </xf>
    <xf numFmtId="49" fontId="2" fillId="33" borderId="18" xfId="0" applyNumberFormat="1" applyFont="1" applyFill="1" applyBorder="1" applyAlignment="1">
      <alignment horizontal="center"/>
    </xf>
    <xf numFmtId="49" fontId="9" fillId="33" borderId="15" xfId="0" applyNumberFormat="1" applyFont="1" applyFill="1" applyBorder="1" applyAlignment="1">
      <alignment horizontal="center"/>
    </xf>
    <xf numFmtId="0" fontId="9" fillId="33" borderId="18" xfId="0" applyFont="1" applyFill="1" applyBorder="1" applyAlignment="1">
      <alignment horizontal="left" wrapText="1"/>
    </xf>
    <xf numFmtId="49" fontId="9" fillId="33" borderId="18" xfId="0" applyNumberFormat="1" applyFont="1" applyFill="1" applyBorder="1" applyAlignment="1">
      <alignment horizontal="center"/>
    </xf>
    <xf numFmtId="0" fontId="2" fillId="33" borderId="13" xfId="0" applyFont="1" applyFill="1" applyBorder="1" applyAlignment="1">
      <alignment horizontal="left" wrapText="1"/>
    </xf>
    <xf numFmtId="49" fontId="9" fillId="33" borderId="13" xfId="0" applyNumberFormat="1" applyFont="1" applyFill="1" applyBorder="1" applyAlignment="1">
      <alignment horizontal="center"/>
    </xf>
    <xf numFmtId="49" fontId="2" fillId="33" borderId="13" xfId="0" applyNumberFormat="1" applyFont="1" applyFill="1" applyBorder="1" applyAlignment="1">
      <alignment horizontal="center"/>
    </xf>
    <xf numFmtId="49" fontId="2" fillId="33" borderId="18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right"/>
    </xf>
    <xf numFmtId="49" fontId="4" fillId="0" borderId="0" xfId="0" applyNumberFormat="1" applyFont="1" applyFill="1" applyAlignment="1">
      <alignment horizontal="center" vertical="top"/>
    </xf>
    <xf numFmtId="0" fontId="8" fillId="0" borderId="10" xfId="0" applyFont="1" applyFill="1" applyBorder="1" applyAlignment="1">
      <alignment horizontal="center" vertical="center" wrapText="1"/>
    </xf>
    <xf numFmtId="180" fontId="9" fillId="0" borderId="11" xfId="0" applyNumberFormat="1" applyFont="1" applyFill="1" applyBorder="1" applyAlignment="1">
      <alignment horizontal="center"/>
    </xf>
    <xf numFmtId="180" fontId="2" fillId="0" borderId="13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49" fontId="11" fillId="33" borderId="0" xfId="53" applyNumberFormat="1" applyFont="1" applyFill="1" applyBorder="1" applyAlignment="1" applyProtection="1">
      <alignment horizontal="right" vertical="center" wrapText="1"/>
      <protection/>
    </xf>
    <xf numFmtId="49" fontId="6" fillId="33" borderId="0" xfId="53" applyNumberFormat="1" applyFont="1" applyFill="1" applyBorder="1" applyAlignment="1" applyProtection="1">
      <alignment horizontal="center" vertical="center"/>
      <protection/>
    </xf>
    <xf numFmtId="0" fontId="10" fillId="33" borderId="0" xfId="0" applyFont="1" applyFill="1" applyAlignment="1">
      <alignment horizontal="right"/>
    </xf>
    <xf numFmtId="180" fontId="2" fillId="33" borderId="13" xfId="0" applyNumberFormat="1" applyFont="1" applyFill="1" applyBorder="1" applyAlignment="1">
      <alignment horizontal="center"/>
    </xf>
    <xf numFmtId="180" fontId="2" fillId="33" borderId="16" xfId="0" applyNumberFormat="1" applyFont="1" applyFill="1" applyBorder="1" applyAlignment="1">
      <alignment horizontal="center"/>
    </xf>
    <xf numFmtId="180" fontId="9" fillId="33" borderId="18" xfId="0" applyNumberFormat="1" applyFont="1" applyFill="1" applyBorder="1" applyAlignment="1">
      <alignment horizontal="center"/>
    </xf>
    <xf numFmtId="180" fontId="2" fillId="33" borderId="15" xfId="0" applyNumberFormat="1" applyFont="1" applyFill="1" applyBorder="1" applyAlignment="1">
      <alignment horizontal="center"/>
    </xf>
    <xf numFmtId="180" fontId="2" fillId="33" borderId="13" xfId="0" applyNumberFormat="1" applyFont="1" applyFill="1" applyBorder="1" applyAlignment="1">
      <alignment horizontal="center"/>
    </xf>
    <xf numFmtId="180" fontId="2" fillId="33" borderId="19" xfId="0" applyNumberFormat="1" applyFont="1" applyFill="1" applyBorder="1" applyAlignment="1">
      <alignment horizontal="center"/>
    </xf>
    <xf numFmtId="180" fontId="2" fillId="33" borderId="21" xfId="0" applyNumberFormat="1" applyFont="1" applyFill="1" applyBorder="1" applyAlignment="1">
      <alignment horizontal="center"/>
    </xf>
    <xf numFmtId="180" fontId="9" fillId="33" borderId="22" xfId="0" applyNumberFormat="1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tabSelected="1" view="pageBreakPreview" zoomScale="50" zoomScaleSheetLayoutView="50" workbookViewId="0" topLeftCell="A5">
      <selection activeCell="D17" sqref="D17:D45"/>
    </sheetView>
  </sheetViews>
  <sheetFormatPr defaultColWidth="9.00390625" defaultRowHeight="12.75"/>
  <cols>
    <col min="1" max="1" width="82.625" style="33" customWidth="1"/>
    <col min="2" max="2" width="12.375" style="33" customWidth="1"/>
    <col min="3" max="3" width="11.875" style="33" customWidth="1"/>
    <col min="4" max="4" width="21.875" style="53" bestFit="1" customWidth="1"/>
  </cols>
  <sheetData>
    <row r="1" spans="1:6" ht="20.25" customHeight="1">
      <c r="A1" s="54" t="s">
        <v>51</v>
      </c>
      <c r="B1" s="54"/>
      <c r="C1" s="54"/>
      <c r="D1" s="54"/>
      <c r="E1" s="34"/>
      <c r="F1" s="34"/>
    </row>
    <row r="2" spans="1:6" ht="20.25">
      <c r="A2" s="54" t="s">
        <v>50</v>
      </c>
      <c r="B2" s="54"/>
      <c r="C2" s="54"/>
      <c r="D2" s="54"/>
      <c r="E2" s="34"/>
      <c r="F2" s="34"/>
    </row>
    <row r="3" spans="1:6" ht="20.25">
      <c r="A3" s="54" t="s">
        <v>59</v>
      </c>
      <c r="B3" s="54"/>
      <c r="C3" s="54"/>
      <c r="D3" s="54"/>
      <c r="E3" s="34"/>
      <c r="F3" s="34"/>
    </row>
    <row r="4" spans="1:6" ht="20.25">
      <c r="A4" s="54" t="s">
        <v>60</v>
      </c>
      <c r="B4" s="54"/>
      <c r="C4" s="54"/>
      <c r="D4" s="54"/>
      <c r="E4" s="34"/>
      <c r="F4" s="34"/>
    </row>
    <row r="5" spans="1:6" ht="20.25">
      <c r="A5" s="54" t="s">
        <v>61</v>
      </c>
      <c r="B5" s="54"/>
      <c r="C5" s="54"/>
      <c r="D5" s="54"/>
      <c r="E5" s="34"/>
      <c r="F5" s="34"/>
    </row>
    <row r="6" spans="1:6" ht="19.5" customHeight="1">
      <c r="A6" s="34"/>
      <c r="B6" s="54" t="s">
        <v>62</v>
      </c>
      <c r="C6" s="54"/>
      <c r="D6" s="54"/>
      <c r="E6" s="34"/>
      <c r="F6" s="34"/>
    </row>
    <row r="7" spans="1:6" ht="20.25">
      <c r="A7" s="54" t="s">
        <v>74</v>
      </c>
      <c r="B7" s="54"/>
      <c r="C7" s="54"/>
      <c r="D7" s="54"/>
      <c r="E7" s="34"/>
      <c r="F7" s="34"/>
    </row>
    <row r="8" spans="1:6" ht="20.25">
      <c r="A8" s="56" t="s">
        <v>67</v>
      </c>
      <c r="B8" s="56"/>
      <c r="C8" s="56"/>
      <c r="D8" s="56"/>
      <c r="E8" s="35"/>
      <c r="F8" s="35"/>
    </row>
    <row r="9" spans="1:4" ht="15.75">
      <c r="A9" s="1"/>
      <c r="B9" s="1"/>
      <c r="C9" s="1"/>
      <c r="D9" s="48"/>
    </row>
    <row r="10" spans="1:4" ht="20.25">
      <c r="A10" s="55" t="s">
        <v>47</v>
      </c>
      <c r="B10" s="55"/>
      <c r="C10" s="55"/>
      <c r="D10" s="55"/>
    </row>
    <row r="11" spans="1:4" ht="20.25">
      <c r="A11" s="55" t="s">
        <v>58</v>
      </c>
      <c r="B11" s="55"/>
      <c r="C11" s="55"/>
      <c r="D11" s="55"/>
    </row>
    <row r="12" spans="1:4" ht="20.25">
      <c r="A12" s="55" t="s">
        <v>68</v>
      </c>
      <c r="B12" s="55"/>
      <c r="C12" s="55"/>
      <c r="D12" s="55"/>
    </row>
    <row r="13" spans="1:4" ht="13.5" thickBot="1">
      <c r="A13" s="2"/>
      <c r="B13" s="3"/>
      <c r="C13" s="4"/>
      <c r="D13" s="49"/>
    </row>
    <row r="14" spans="1:4" ht="35.25" customHeight="1" thickBot="1" thickTop="1">
      <c r="A14" s="5" t="s">
        <v>0</v>
      </c>
      <c r="B14" s="6" t="s">
        <v>1</v>
      </c>
      <c r="C14" s="7" t="s">
        <v>2</v>
      </c>
      <c r="D14" s="50" t="s">
        <v>69</v>
      </c>
    </row>
    <row r="15" spans="1:4" ht="19.5" thickTop="1">
      <c r="A15" s="8" t="s">
        <v>3</v>
      </c>
      <c r="B15" s="9" t="s">
        <v>4</v>
      </c>
      <c r="C15" s="10"/>
      <c r="D15" s="51">
        <f>SUM(D16:D20)</f>
        <v>13559</v>
      </c>
    </row>
    <row r="16" spans="1:4" ht="37.5">
      <c r="A16" s="11" t="s">
        <v>5</v>
      </c>
      <c r="B16" s="12"/>
      <c r="C16" s="13" t="s">
        <v>6</v>
      </c>
      <c r="D16" s="52">
        <v>377.2</v>
      </c>
    </row>
    <row r="17" spans="1:4" ht="56.25">
      <c r="A17" s="11" t="s">
        <v>7</v>
      </c>
      <c r="B17" s="14"/>
      <c r="C17" s="13" t="s">
        <v>8</v>
      </c>
      <c r="D17" s="57">
        <f>11547.3+62.5-4.5+78</f>
        <v>11683.3</v>
      </c>
    </row>
    <row r="18" spans="1:4" ht="37.5">
      <c r="A18" s="11" t="s">
        <v>9</v>
      </c>
      <c r="B18" s="14"/>
      <c r="C18" s="13" t="s">
        <v>10</v>
      </c>
      <c r="D18" s="57">
        <v>120.3</v>
      </c>
    </row>
    <row r="19" spans="1:4" ht="18.75">
      <c r="A19" s="11" t="s">
        <v>11</v>
      </c>
      <c r="B19" s="14"/>
      <c r="C19" s="13" t="s">
        <v>12</v>
      </c>
      <c r="D19" s="57">
        <v>250</v>
      </c>
    </row>
    <row r="20" spans="1:4" ht="18.75">
      <c r="A20" s="17" t="s">
        <v>13</v>
      </c>
      <c r="B20" s="18"/>
      <c r="C20" s="19" t="s">
        <v>14</v>
      </c>
      <c r="D20" s="58">
        <f>793.7+34.5+300</f>
        <v>1128.2</v>
      </c>
    </row>
    <row r="21" spans="1:4" ht="18.75">
      <c r="A21" s="20" t="s">
        <v>66</v>
      </c>
      <c r="B21" s="21" t="s">
        <v>63</v>
      </c>
      <c r="C21" s="21"/>
      <c r="D21" s="59">
        <f>D22</f>
        <v>267.2</v>
      </c>
    </row>
    <row r="22" spans="1:4" ht="31.5" customHeight="1">
      <c r="A22" s="11" t="s">
        <v>65</v>
      </c>
      <c r="B22" s="22"/>
      <c r="C22" s="14" t="s">
        <v>64</v>
      </c>
      <c r="D22" s="57">
        <f>281.4-14.2</f>
        <v>267.2</v>
      </c>
    </row>
    <row r="23" spans="1:4" ht="37.5">
      <c r="A23" s="20" t="s">
        <v>15</v>
      </c>
      <c r="B23" s="21" t="s">
        <v>16</v>
      </c>
      <c r="C23" s="21"/>
      <c r="D23" s="59">
        <f>SUM(D24:D25)</f>
        <v>395.29999999999995</v>
      </c>
    </row>
    <row r="24" spans="1:4" ht="37.5">
      <c r="A24" s="11" t="s">
        <v>17</v>
      </c>
      <c r="B24" s="22"/>
      <c r="C24" s="14" t="s">
        <v>18</v>
      </c>
      <c r="D24" s="57">
        <v>86.1</v>
      </c>
    </row>
    <row r="25" spans="1:4" ht="18.75">
      <c r="A25" s="11" t="s">
        <v>53</v>
      </c>
      <c r="B25" s="22"/>
      <c r="C25" s="14" t="s">
        <v>52</v>
      </c>
      <c r="D25" s="57">
        <v>309.2</v>
      </c>
    </row>
    <row r="26" spans="1:4" ht="18.75">
      <c r="A26" s="20" t="s">
        <v>19</v>
      </c>
      <c r="B26" s="21" t="s">
        <v>20</v>
      </c>
      <c r="C26" s="21"/>
      <c r="D26" s="59">
        <f>SUM(D27:D29)</f>
        <v>8920.9</v>
      </c>
    </row>
    <row r="27" spans="1:4" ht="18.75">
      <c r="A27" s="11" t="s">
        <v>21</v>
      </c>
      <c r="B27" s="22"/>
      <c r="C27" s="14" t="s">
        <v>22</v>
      </c>
      <c r="D27" s="57">
        <f>4599.7+1635.5+698.2+1068.4</f>
        <v>8001.799999999999</v>
      </c>
    </row>
    <row r="28" spans="1:4" ht="18.75">
      <c r="A28" s="11" t="s">
        <v>23</v>
      </c>
      <c r="B28" s="22"/>
      <c r="C28" s="14" t="s">
        <v>24</v>
      </c>
      <c r="D28" s="57">
        <v>15.6</v>
      </c>
    </row>
    <row r="29" spans="1:4" ht="18.75">
      <c r="A29" s="15" t="s">
        <v>25</v>
      </c>
      <c r="B29" s="16"/>
      <c r="C29" s="16" t="s">
        <v>26</v>
      </c>
      <c r="D29" s="60">
        <v>903.5</v>
      </c>
    </row>
    <row r="30" spans="1:4" ht="18.75">
      <c r="A30" s="36" t="s">
        <v>27</v>
      </c>
      <c r="B30" s="37" t="s">
        <v>28</v>
      </c>
      <c r="C30" s="40"/>
      <c r="D30" s="59">
        <f>D31+D32+D33+D34</f>
        <v>19616.2</v>
      </c>
    </row>
    <row r="31" spans="1:4" ht="18.75">
      <c r="A31" s="38" t="s">
        <v>29</v>
      </c>
      <c r="B31" s="41"/>
      <c r="C31" s="39" t="s">
        <v>30</v>
      </c>
      <c r="D31" s="60">
        <f>701.4-58+775.1</f>
        <v>1418.5</v>
      </c>
    </row>
    <row r="32" spans="1:4" ht="24" customHeight="1">
      <c r="A32" s="11" t="s">
        <v>31</v>
      </c>
      <c r="B32" s="22"/>
      <c r="C32" s="14" t="s">
        <v>32</v>
      </c>
      <c r="D32" s="57">
        <v>215</v>
      </c>
    </row>
    <row r="33" spans="1:4" ht="24" customHeight="1">
      <c r="A33" s="11" t="s">
        <v>55</v>
      </c>
      <c r="B33" s="22"/>
      <c r="C33" s="14" t="s">
        <v>54</v>
      </c>
      <c r="D33" s="61">
        <f>11341.6-108.2</f>
        <v>11233.4</v>
      </c>
    </row>
    <row r="34" spans="1:4" ht="18.75">
      <c r="A34" s="17" t="s">
        <v>49</v>
      </c>
      <c r="B34" s="24"/>
      <c r="C34" s="18" t="s">
        <v>48</v>
      </c>
      <c r="D34" s="58">
        <v>6749.3</v>
      </c>
    </row>
    <row r="35" spans="1:4" ht="18.75">
      <c r="A35" s="42" t="s">
        <v>70</v>
      </c>
      <c r="B35" s="43" t="s">
        <v>71</v>
      </c>
      <c r="C35" s="47"/>
      <c r="D35" s="59">
        <f>D36</f>
        <v>40</v>
      </c>
    </row>
    <row r="36" spans="1:4" ht="18.75">
      <c r="A36" s="44" t="s">
        <v>72</v>
      </c>
      <c r="B36" s="45"/>
      <c r="C36" s="46" t="s">
        <v>73</v>
      </c>
      <c r="D36" s="57">
        <v>40</v>
      </c>
    </row>
    <row r="37" spans="1:4" ht="18.75">
      <c r="A37" s="20" t="s">
        <v>33</v>
      </c>
      <c r="B37" s="21" t="s">
        <v>34</v>
      </c>
      <c r="C37" s="21"/>
      <c r="D37" s="59">
        <f>SUM(D38:D39)</f>
        <v>11775.300000000001</v>
      </c>
    </row>
    <row r="38" spans="1:4" ht="18.75">
      <c r="A38" s="25" t="s">
        <v>35</v>
      </c>
      <c r="B38" s="26"/>
      <c r="C38" s="26" t="s">
        <v>36</v>
      </c>
      <c r="D38" s="62">
        <f>11304.9+108.2</f>
        <v>11413.1</v>
      </c>
    </row>
    <row r="39" spans="1:4" ht="18.75">
      <c r="A39" s="17" t="s">
        <v>38</v>
      </c>
      <c r="B39" s="18"/>
      <c r="C39" s="18" t="s">
        <v>37</v>
      </c>
      <c r="D39" s="58">
        <v>362.2</v>
      </c>
    </row>
    <row r="40" spans="1:4" ht="18.75">
      <c r="A40" s="20" t="s">
        <v>40</v>
      </c>
      <c r="B40" s="21" t="s">
        <v>41</v>
      </c>
      <c r="C40" s="23"/>
      <c r="D40" s="59">
        <f>SUM(D41:D41)</f>
        <v>545.9</v>
      </c>
    </row>
    <row r="41" spans="1:4" ht="18.75">
      <c r="A41" s="15" t="s">
        <v>42</v>
      </c>
      <c r="B41" s="16"/>
      <c r="C41" s="16" t="s">
        <v>43</v>
      </c>
      <c r="D41" s="60">
        <v>545.9</v>
      </c>
    </row>
    <row r="42" spans="1:4" ht="18.75">
      <c r="A42" s="20" t="s">
        <v>39</v>
      </c>
      <c r="B42" s="21" t="s">
        <v>44</v>
      </c>
      <c r="C42" s="21"/>
      <c r="D42" s="59">
        <f>D43+D44</f>
        <v>75</v>
      </c>
    </row>
    <row r="43" spans="1:4" ht="19.5" thickBot="1">
      <c r="A43" s="27" t="s">
        <v>57</v>
      </c>
      <c r="B43" s="28"/>
      <c r="C43" s="29" t="s">
        <v>56</v>
      </c>
      <c r="D43" s="63">
        <v>75</v>
      </c>
    </row>
    <row r="44" spans="1:4" ht="18.75" hidden="1">
      <c r="A44" s="30" t="s">
        <v>45</v>
      </c>
      <c r="B44" s="24"/>
      <c r="C44" s="18"/>
      <c r="D44" s="58"/>
    </row>
    <row r="45" spans="1:4" ht="35.25" customHeight="1" thickBot="1">
      <c r="A45" s="31" t="s">
        <v>46</v>
      </c>
      <c r="B45" s="32"/>
      <c r="C45" s="32"/>
      <c r="D45" s="64">
        <f>D15+D23+D26+D30+D37+D40+D42+D35+D21</f>
        <v>55194.799999999996</v>
      </c>
    </row>
  </sheetData>
  <sheetProtection/>
  <mergeCells count="11">
    <mergeCell ref="A1:D1"/>
    <mergeCell ref="A2:D2"/>
    <mergeCell ref="A3:D3"/>
    <mergeCell ref="A4:D4"/>
    <mergeCell ref="A5:D5"/>
    <mergeCell ref="B6:D6"/>
    <mergeCell ref="A12:D12"/>
    <mergeCell ref="A7:D7"/>
    <mergeCell ref="A8:D8"/>
    <mergeCell ref="A10:D10"/>
    <mergeCell ref="A11:D11"/>
  </mergeCells>
  <printOptions horizontalCentered="1"/>
  <pageMargins left="0.9055118110236221" right="0.5118110236220472" top="0.7874015748031497" bottom="0.3937007874015748" header="0.5118110236220472" footer="0.5118110236220472"/>
  <pageSetup firstPageNumber="178" useFirstPageNumber="1"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2019-02-12T14:48:41Z</cp:lastPrinted>
  <dcterms:created xsi:type="dcterms:W3CDTF">2015-02-17T06:06:32Z</dcterms:created>
  <dcterms:modified xsi:type="dcterms:W3CDTF">2019-12-20T07:40:21Z</dcterms:modified>
  <cp:category/>
  <cp:version/>
  <cp:contentType/>
  <cp:contentStatus/>
</cp:coreProperties>
</file>