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0"/>
  </bookViews>
  <sheets>
    <sheet name="декабрь" sheetId="1" r:id="rId1"/>
  </sheets>
  <definedNames>
    <definedName name="_xlnm.Print_Area" localSheetId="0">'декабрь'!$A$1:$F$48</definedName>
  </definedNames>
  <calcPr fullCalcOnLoad="1"/>
</workbook>
</file>

<file path=xl/sharedStrings.xml><?xml version="1.0" encoding="utf-8"?>
<sst xmlns="http://schemas.openxmlformats.org/spreadsheetml/2006/main" count="81" uniqueCount="81">
  <si>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</si>
  <si>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</si>
  <si>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</si>
  <si>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</si>
  <si>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</si>
  <si>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</si>
  <si>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</si>
  <si>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</si>
  <si>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</si>
  <si>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</si>
  <si>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</si>
  <si>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</si>
  <si>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</si>
  <si>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</si>
  <si>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</si>
  <si>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</si>
  <si>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</si>
  <si>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</si>
  <si>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</si>
  <si>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</si>
  <si>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</si>
  <si>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</si>
  <si>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</si>
  <si>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</si>
  <si>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</si>
  <si>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</si>
  <si>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</si>
  <si>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</si>
  <si>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</si>
  <si>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</si>
  <si>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</si>
  <si>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</si>
  <si>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</si>
  <si>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</si>
  <si>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</si>
  <si>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0804</t>
  </si>
  <si>
    <t xml:space="preserve">Другие вопросы в области культуры, кинематографии 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</si>
  <si>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</si>
  <si>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</si>
  <si>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</si>
  <si>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</si>
  <si>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</si>
  <si>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</si>
  <si>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Всего расходов</t>
  </si>
  <si>
    <t xml:space="preserve">Распределение бюджетных ассигнований </t>
  </si>
  <si>
    <t>0505</t>
  </si>
  <si>
    <t>Другие вопросы в области жилищно-коммунального хозяйства</t>
  </si>
  <si>
    <t>решением совета депутатов</t>
  </si>
  <si>
    <t>УТВЕРЖДЕНА</t>
  </si>
  <si>
    <t>0310</t>
  </si>
  <si>
    <t>0503</t>
  </si>
  <si>
    <t>Благоустройство</t>
  </si>
  <si>
    <t>1102</t>
  </si>
  <si>
    <t>Массовый  спорт</t>
  </si>
  <si>
    <t>Назиевского городского поселения</t>
  </si>
  <si>
    <t xml:space="preserve">муниципального образования </t>
  </si>
  <si>
    <t>Назиевское городское поселение</t>
  </si>
  <si>
    <t xml:space="preserve"> Кировского муниципального района </t>
  </si>
  <si>
    <t>Ленинградской области</t>
  </si>
  <si>
    <t>0200</t>
  </si>
  <si>
    <t>0203</t>
  </si>
  <si>
    <t>Мобилизационная и вневойсковая подготовка</t>
  </si>
  <si>
    <t>Национальная оборона</t>
  </si>
  <si>
    <t>Приложение 5</t>
  </si>
  <si>
    <t>Образование</t>
  </si>
  <si>
    <t>0700</t>
  </si>
  <si>
    <t xml:space="preserve">Молодежная политика </t>
  </si>
  <si>
    <t>0707</t>
  </si>
  <si>
    <t>2021 год сумма (тысяч рублей)</t>
  </si>
  <si>
    <t>2022 год сумма (тысяч рублей)</t>
  </si>
  <si>
    <t>2023 год сумма (тысяч рублей)</t>
  </si>
  <si>
    <t xml:space="preserve">по разделам и подразделам классификации расходов  бюджетов </t>
  </si>
  <si>
    <t>на 2021 год и на плановый период 2022 и 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</si>
  <si>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</si>
  <si>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</si>
  <si>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</si>
  <si>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</si>
  <si>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</si>
  <si>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от "15" декабря 2020 г.  № 32</t>
  </si>
  <si>
    <t>(в редакции решения совета депутатов</t>
  </si>
  <si>
    <t>от "22" декабря 2021г № 47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</si>
</sst>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</numFmts>
  <fonts count="49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u val="single"/>
      <sz val="10"/>
      <color indexed="20"/>
      <name val="Arial Cyr"/>
      <family val="0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u val="single"/>
      <sz val="10"/>
      <color theme="11"/>
      <name val="Arial Cyr"/>
      <family val="0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0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4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wrapText="1"/>
    </xf>
    <xf numFmtId="49" fontId="9" fillId="33" borderId="11" xfId="0" applyNumberFormat="1" applyFont="1" applyFill="1" applyBorder="1" applyAlignment="1" quotePrefix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9" fillId="33" borderId="13" xfId="0" applyNumberFormat="1" applyFont="1" applyFill="1" applyBorder="1" applyAlignment="1" quotePrefix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wrapText="1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 wrapText="1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49" fontId="9" fillId="33" borderId="19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left" wrapText="1"/>
    </xf>
    <xf numFmtId="49" fontId="9" fillId="33" borderId="2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21" xfId="0" applyFont="1" applyFill="1" applyBorder="1" applyAlignment="1">
      <alignment horizontal="left" wrapText="1"/>
    </xf>
    <xf numFmtId="49" fontId="2" fillId="33" borderId="21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wrapText="1"/>
    </xf>
    <xf numFmtId="49" fontId="9" fillId="33" borderId="22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49" fontId="9" fillId="33" borderId="1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center" vertical="top"/>
    </xf>
    <xf numFmtId="182" fontId="9" fillId="0" borderId="11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82" fontId="2" fillId="33" borderId="13" xfId="0" applyNumberFormat="1" applyFont="1" applyFill="1" applyBorder="1" applyAlignment="1">
      <alignment horizontal="center"/>
    </xf>
    <xf numFmtId="182" fontId="2" fillId="33" borderId="15" xfId="0" applyNumberFormat="1" applyFont="1" applyFill="1" applyBorder="1" applyAlignment="1">
      <alignment horizontal="center"/>
    </xf>
    <xf numFmtId="182" fontId="9" fillId="33" borderId="22" xfId="0" applyNumberFormat="1" applyFont="1" applyFill="1" applyBorder="1" applyAlignment="1">
      <alignment horizontal="center"/>
    </xf>
    <xf numFmtId="182" fontId="2" fillId="33" borderId="21" xfId="0" applyNumberFormat="1" applyFont="1" applyFill="1" applyBorder="1" applyAlignment="1">
      <alignment horizontal="center"/>
    </xf>
    <xf numFmtId="182" fontId="2" fillId="33" borderId="13" xfId="0" applyNumberFormat="1" applyFont="1" applyFill="1" applyBorder="1" applyAlignment="1">
      <alignment horizontal="center"/>
    </xf>
    <xf numFmtId="182" fontId="2" fillId="33" borderId="17" xfId="0" applyNumberFormat="1" applyFont="1" applyFill="1" applyBorder="1" applyAlignment="1">
      <alignment horizontal="center"/>
    </xf>
    <xf numFmtId="182" fontId="2" fillId="33" borderId="19" xfId="0" applyNumberFormat="1" applyFont="1" applyFill="1" applyBorder="1" applyAlignment="1">
      <alignment horizontal="center"/>
    </xf>
    <xf numFmtId="182" fontId="9" fillId="33" borderId="2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182" fontId="9" fillId="0" borderId="22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49" fontId="9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182" fontId="2" fillId="0" borderId="2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wrapText="1"/>
    </xf>
    <xf numFmtId="182" fontId="9" fillId="0" borderId="22" xfId="0" applyNumberFormat="1" applyFont="1" applyFill="1" applyBorder="1" applyAlignment="1">
      <alignment horizontal="center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11" fillId="33" borderId="0" xfId="53" applyNumberFormat="1" applyFont="1" applyFill="1" applyBorder="1" applyAlignment="1" applyProtection="1">
      <alignment horizontal="right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view="pageBreakPreview" zoomScaleSheetLayoutView="100" workbookViewId="0" topLeftCell="A6">
      <selection activeCell="B11" sqref="B11"/>
    </sheetView>
  </sheetViews>
  <sheetFormatPr defaultColWidth="9.00390625" defaultRowHeight="12.75"/>
  <cols>
    <col min="1" max="1" width="82.625" style="24" customWidth="1"/>
    <col min="2" max="2" width="12.375" style="24" customWidth="1"/>
    <col min="3" max="3" width="11.875" style="24" customWidth="1"/>
    <col min="4" max="4" width="17.00390625" style="24" customWidth="1"/>
    <col min="5" max="5" width="18.25390625" style="24" customWidth="1"/>
    <col min="6" max="6" width="21.875" style="38" bestFit="1" customWidth="1"/>
  </cols>
  <sheetData>
    <row r="1" spans="1:8" ht="20.25" customHeight="1">
      <c r="A1" s="63" t="s">
        <v>48</v>
      </c>
      <c r="B1" s="63"/>
      <c r="C1" s="63"/>
      <c r="D1" s="63"/>
      <c r="E1" s="63"/>
      <c r="F1" s="63"/>
      <c r="G1" s="61"/>
      <c r="H1" s="61"/>
    </row>
    <row r="2" spans="1:8" ht="20.25">
      <c r="A2" s="63" t="s">
        <v>47</v>
      </c>
      <c r="B2" s="63"/>
      <c r="C2" s="63"/>
      <c r="D2" s="63"/>
      <c r="E2" s="63"/>
      <c r="F2" s="63"/>
      <c r="G2" s="61"/>
      <c r="H2" s="61"/>
    </row>
    <row r="3" spans="1:8" ht="20.25">
      <c r="A3" s="63" t="s">
        <v>55</v>
      </c>
      <c r="B3" s="63"/>
      <c r="C3" s="63"/>
      <c r="D3" s="63"/>
      <c r="E3" s="63"/>
      <c r="F3" s="63"/>
      <c r="G3" s="61"/>
      <c r="H3" s="61"/>
    </row>
    <row r="4" spans="1:8" ht="20.25">
      <c r="A4" s="63" t="s">
        <v>56</v>
      </c>
      <c r="B4" s="63"/>
      <c r="C4" s="63"/>
      <c r="D4" s="63"/>
      <c r="E4" s="63"/>
      <c r="F4" s="63"/>
      <c r="G4" s="61"/>
      <c r="H4" s="61"/>
    </row>
    <row r="5" spans="1:8" ht="20.25">
      <c r="A5" s="63" t="s">
        <v>57</v>
      </c>
      <c r="B5" s="63"/>
      <c r="C5" s="63"/>
      <c r="D5" s="63"/>
      <c r="E5" s="63"/>
      <c r="F5" s="63"/>
      <c r="G5" s="61"/>
      <c r="H5" s="61"/>
    </row>
    <row r="6" spans="1:8" ht="19.5" customHeight="1">
      <c r="A6" s="61"/>
      <c r="B6" s="63" t="s">
        <v>58</v>
      </c>
      <c r="C6" s="63"/>
      <c r="D6" s="63"/>
      <c r="E6" s="63"/>
      <c r="F6" s="63"/>
      <c r="G6" s="61"/>
      <c r="H6" s="61"/>
    </row>
    <row r="7" spans="1:8" ht="20.25">
      <c r="A7" s="63" t="s">
        <v>78</v>
      </c>
      <c r="B7" s="63"/>
      <c r="C7" s="63"/>
      <c r="D7" s="63"/>
      <c r="E7" s="63"/>
      <c r="F7" s="63"/>
      <c r="G7" s="61"/>
      <c r="H7" s="61"/>
    </row>
    <row r="8" spans="1:8" ht="20.25">
      <c r="A8" s="65" t="s">
        <v>63</v>
      </c>
      <c r="B8" s="65"/>
      <c r="C8" s="65"/>
      <c r="D8" s="65"/>
      <c r="E8" s="65"/>
      <c r="F8" s="65"/>
      <c r="G8" s="62"/>
      <c r="H8" s="62"/>
    </row>
    <row r="9" spans="1:8" ht="20.25">
      <c r="A9" s="62"/>
      <c r="B9" s="65" t="s">
        <v>79</v>
      </c>
      <c r="C9" s="65"/>
      <c r="D9" s="65"/>
      <c r="E9" s="65"/>
      <c r="F9" s="65"/>
      <c r="G9" s="62"/>
      <c r="H9" s="62"/>
    </row>
    <row r="10" spans="1:8" ht="20.25">
      <c r="A10" s="62"/>
      <c r="B10" s="65" t="s">
        <v>80</v>
      </c>
      <c r="C10" s="65"/>
      <c r="D10" s="65"/>
      <c r="E10" s="65"/>
      <c r="F10" s="65"/>
      <c r="G10" s="62"/>
      <c r="H10" s="62"/>
    </row>
    <row r="11" spans="1:6" ht="15.75">
      <c r="A11" s="1"/>
      <c r="B11" s="1"/>
      <c r="C11" s="1"/>
      <c r="D11" s="1"/>
      <c r="E11" s="1"/>
      <c r="F11" s="34"/>
    </row>
    <row r="12" spans="1:6" ht="20.25">
      <c r="A12" s="64" t="s">
        <v>44</v>
      </c>
      <c r="B12" s="64"/>
      <c r="C12" s="64"/>
      <c r="D12" s="64"/>
      <c r="E12" s="64"/>
      <c r="F12" s="64"/>
    </row>
    <row r="13" spans="1:6" ht="20.25">
      <c r="A13" s="64" t="s">
        <v>54</v>
      </c>
      <c r="B13" s="64"/>
      <c r="C13" s="64"/>
      <c r="D13" s="64"/>
      <c r="E13" s="64"/>
      <c r="F13" s="64"/>
    </row>
    <row r="14" spans="1:6" ht="20.25">
      <c r="A14" s="64" t="s">
        <v>71</v>
      </c>
      <c r="B14" s="64"/>
      <c r="C14" s="64"/>
      <c r="D14" s="64"/>
      <c r="E14" s="64"/>
      <c r="F14" s="64"/>
    </row>
    <row r="15" spans="1:6" ht="20.25">
      <c r="A15" s="64" t="s">
        <v>72</v>
      </c>
      <c r="B15" s="64"/>
      <c r="C15" s="64"/>
      <c r="D15" s="64"/>
      <c r="E15" s="64"/>
      <c r="F15" s="64"/>
    </row>
    <row r="16" spans="1:6" ht="13.5" thickBot="1">
      <c r="A16" s="2"/>
      <c r="B16" s="3"/>
      <c r="C16" s="4"/>
      <c r="D16" s="4"/>
      <c r="E16" s="4"/>
      <c r="F16" s="35"/>
    </row>
    <row r="17" spans="1:6" ht="35.25" customHeight="1" thickBot="1" thickTop="1">
      <c r="A17" s="5" t="s">
        <v>0</v>
      </c>
      <c r="B17" s="6" t="s">
        <v>1</v>
      </c>
      <c r="C17" s="7" t="s">
        <v>2</v>
      </c>
      <c r="D17" s="7" t="s">
        <v>68</v>
      </c>
      <c r="E17" s="7" t="s">
        <v>69</v>
      </c>
      <c r="F17" s="7" t="s">
        <v>70</v>
      </c>
    </row>
    <row r="18" spans="1:6" ht="19.5" thickTop="1">
      <c r="A18" s="8" t="s">
        <v>3</v>
      </c>
      <c r="B18" s="9" t="s">
        <v>4</v>
      </c>
      <c r="C18" s="10"/>
      <c r="D18" s="36">
        <f>SUM(D19:D23)</f>
        <v>13089.9</v>
      </c>
      <c r="E18" s="36">
        <f>SUM(E19:E23)</f>
        <v>12854.6</v>
      </c>
      <c r="F18" s="36">
        <f>SUM(F19:F23)</f>
        <v>12932.9</v>
      </c>
    </row>
    <row r="19" spans="1:6" ht="37.5">
      <c r="A19" s="30" t="s">
        <v>5</v>
      </c>
      <c r="B19" s="11"/>
      <c r="C19" s="12" t="s">
        <v>6</v>
      </c>
      <c r="D19" s="37">
        <v>379.6</v>
      </c>
      <c r="E19" s="37">
        <v>292.2</v>
      </c>
      <c r="F19" s="37">
        <v>292.2</v>
      </c>
    </row>
    <row r="20" spans="1:6" ht="56.25">
      <c r="A20" s="30" t="s">
        <v>7</v>
      </c>
      <c r="B20" s="32"/>
      <c r="C20" s="12" t="s">
        <v>8</v>
      </c>
      <c r="D20" s="39">
        <v>11614.4</v>
      </c>
      <c r="E20" s="39">
        <v>12083.6</v>
      </c>
      <c r="F20" s="39">
        <v>12161.9</v>
      </c>
    </row>
    <row r="21" spans="1:6" ht="37.5">
      <c r="A21" s="30" t="s">
        <v>9</v>
      </c>
      <c r="B21" s="32"/>
      <c r="C21" s="12" t="s">
        <v>10</v>
      </c>
      <c r="D21" s="39">
        <v>229.1</v>
      </c>
      <c r="E21" s="39">
        <v>0</v>
      </c>
      <c r="F21" s="39">
        <v>0</v>
      </c>
    </row>
    <row r="22" spans="1:6" ht="18.75">
      <c r="A22" s="30" t="s">
        <v>11</v>
      </c>
      <c r="B22" s="32"/>
      <c r="C22" s="12" t="s">
        <v>12</v>
      </c>
      <c r="D22" s="39">
        <v>250</v>
      </c>
      <c r="E22" s="39">
        <v>0</v>
      </c>
      <c r="F22" s="39">
        <v>0</v>
      </c>
    </row>
    <row r="23" spans="1:6" ht="18.75">
      <c r="A23" s="13" t="s">
        <v>13</v>
      </c>
      <c r="B23" s="14"/>
      <c r="C23" s="15" t="s">
        <v>14</v>
      </c>
      <c r="D23" s="40">
        <v>616.8</v>
      </c>
      <c r="E23" s="40">
        <f>461.5+17.3</f>
        <v>478.8</v>
      </c>
      <c r="F23" s="40">
        <f>461.5+17.3</f>
        <v>478.8</v>
      </c>
    </row>
    <row r="24" spans="1:6" ht="18.75">
      <c r="A24" s="59" t="s">
        <v>62</v>
      </c>
      <c r="B24" s="49" t="s">
        <v>59</v>
      </c>
      <c r="C24" s="49"/>
      <c r="D24" s="60">
        <f>D25</f>
        <v>297.40000000000003</v>
      </c>
      <c r="E24" s="60">
        <f>E25</f>
        <v>297.40000000000003</v>
      </c>
      <c r="F24" s="60">
        <f>F25</f>
        <v>297.4</v>
      </c>
    </row>
    <row r="25" spans="1:6" ht="31.5" customHeight="1">
      <c r="A25" s="56" t="s">
        <v>61</v>
      </c>
      <c r="B25" s="57"/>
      <c r="C25" s="58" t="s">
        <v>60</v>
      </c>
      <c r="D25" s="37">
        <f>271.6+25.8</f>
        <v>297.40000000000003</v>
      </c>
      <c r="E25" s="37">
        <f>285.8+11.6</f>
        <v>297.40000000000003</v>
      </c>
      <c r="F25" s="37">
        <v>297.4</v>
      </c>
    </row>
    <row r="26" spans="1:6" ht="37.5">
      <c r="A26" s="28" t="s">
        <v>15</v>
      </c>
      <c r="B26" s="29" t="s">
        <v>16</v>
      </c>
      <c r="C26" s="29"/>
      <c r="D26" s="41">
        <f>SUM(D27:D27)</f>
        <v>356.1</v>
      </c>
      <c r="E26" s="41">
        <f>SUM(E27:E27)</f>
        <v>356.1</v>
      </c>
      <c r="F26" s="41">
        <f>SUM(F27:F27)</f>
        <v>366.1</v>
      </c>
    </row>
    <row r="27" spans="1:6" ht="37.5">
      <c r="A27" s="47" t="s">
        <v>73</v>
      </c>
      <c r="B27" s="31"/>
      <c r="C27" s="32" t="s">
        <v>49</v>
      </c>
      <c r="D27" s="39">
        <v>356.1</v>
      </c>
      <c r="E27" s="39">
        <v>356.1</v>
      </c>
      <c r="F27" s="39">
        <v>366.1</v>
      </c>
    </row>
    <row r="28" spans="1:6" ht="18.75">
      <c r="A28" s="28" t="s">
        <v>17</v>
      </c>
      <c r="B28" s="29" t="s">
        <v>18</v>
      </c>
      <c r="C28" s="29"/>
      <c r="D28" s="41">
        <f>SUM(D29:D31)</f>
        <v>16119.899999999998</v>
      </c>
      <c r="E28" s="41">
        <f>SUM(E29:E31)</f>
        <v>14928.4</v>
      </c>
      <c r="F28" s="41">
        <f>SUM(F29:F31)</f>
        <v>12286.5</v>
      </c>
    </row>
    <row r="29" spans="1:6" ht="18.75">
      <c r="A29" s="56" t="s">
        <v>19</v>
      </c>
      <c r="B29" s="57"/>
      <c r="C29" s="58" t="s">
        <v>20</v>
      </c>
      <c r="D29" s="37">
        <v>15624.3</v>
      </c>
      <c r="E29" s="39">
        <v>14855.6</v>
      </c>
      <c r="F29" s="39">
        <v>12213.7</v>
      </c>
    </row>
    <row r="30" spans="1:6" ht="18.75">
      <c r="A30" s="30" t="s">
        <v>21</v>
      </c>
      <c r="B30" s="31"/>
      <c r="C30" s="32" t="s">
        <v>22</v>
      </c>
      <c r="D30" s="39">
        <v>12.8</v>
      </c>
      <c r="E30" s="39">
        <v>12.8</v>
      </c>
      <c r="F30" s="39">
        <v>12.8</v>
      </c>
    </row>
    <row r="31" spans="1:6" ht="18.75">
      <c r="A31" s="25" t="s">
        <v>23</v>
      </c>
      <c r="B31" s="26"/>
      <c r="C31" s="26" t="s">
        <v>24</v>
      </c>
      <c r="D31" s="42">
        <v>482.8</v>
      </c>
      <c r="E31" s="42">
        <v>60</v>
      </c>
      <c r="F31" s="42">
        <v>60</v>
      </c>
    </row>
    <row r="32" spans="1:6" ht="18.75">
      <c r="A32" s="28" t="s">
        <v>25</v>
      </c>
      <c r="B32" s="29" t="s">
        <v>26</v>
      </c>
      <c r="C32" s="33"/>
      <c r="D32" s="41">
        <f>D33+D34+D35+D36</f>
        <v>29353.2</v>
      </c>
      <c r="E32" s="41">
        <f>E33+E34+E35+E36</f>
        <v>15562.099999999999</v>
      </c>
      <c r="F32" s="41">
        <f>F33+F34+F35+F36</f>
        <v>14484.8</v>
      </c>
    </row>
    <row r="33" spans="1:6" ht="18.75">
      <c r="A33" s="25" t="s">
        <v>27</v>
      </c>
      <c r="B33" s="27"/>
      <c r="C33" s="26" t="s">
        <v>28</v>
      </c>
      <c r="D33" s="42">
        <v>2879.3</v>
      </c>
      <c r="E33" s="42">
        <v>60</v>
      </c>
      <c r="F33" s="42">
        <v>60</v>
      </c>
    </row>
    <row r="34" spans="1:6" ht="24" customHeight="1">
      <c r="A34" s="30" t="s">
        <v>29</v>
      </c>
      <c r="B34" s="31"/>
      <c r="C34" s="32" t="s">
        <v>30</v>
      </c>
      <c r="D34" s="39">
        <v>1102</v>
      </c>
      <c r="E34" s="39">
        <v>0</v>
      </c>
      <c r="F34" s="39">
        <v>0</v>
      </c>
    </row>
    <row r="35" spans="1:6" ht="24" customHeight="1">
      <c r="A35" s="30" t="s">
        <v>51</v>
      </c>
      <c r="B35" s="31"/>
      <c r="C35" s="32" t="s">
        <v>50</v>
      </c>
      <c r="D35" s="43">
        <v>16600.7</v>
      </c>
      <c r="E35" s="43">
        <v>7140.8</v>
      </c>
      <c r="F35" s="43">
        <v>6063.5</v>
      </c>
    </row>
    <row r="36" spans="1:6" ht="18.75">
      <c r="A36" s="13" t="s">
        <v>46</v>
      </c>
      <c r="B36" s="16"/>
      <c r="C36" s="14" t="s">
        <v>45</v>
      </c>
      <c r="D36" s="40">
        <v>8771.2</v>
      </c>
      <c r="E36" s="40">
        <v>8361.3</v>
      </c>
      <c r="F36" s="40">
        <v>8361.3</v>
      </c>
    </row>
    <row r="37" spans="1:6" ht="18.75">
      <c r="A37" s="28" t="s">
        <v>64</v>
      </c>
      <c r="B37" s="29" t="s">
        <v>65</v>
      </c>
      <c r="C37" s="33"/>
      <c r="D37" s="41">
        <f>D38</f>
        <v>40</v>
      </c>
      <c r="E37" s="41">
        <f>E38</f>
        <v>40</v>
      </c>
      <c r="F37" s="41">
        <f>F38</f>
        <v>40</v>
      </c>
    </row>
    <row r="38" spans="1:6" ht="18.75">
      <c r="A38" s="30" t="s">
        <v>66</v>
      </c>
      <c r="B38" s="31"/>
      <c r="C38" s="32" t="s">
        <v>67</v>
      </c>
      <c r="D38" s="39">
        <v>40</v>
      </c>
      <c r="E38" s="39">
        <v>40</v>
      </c>
      <c r="F38" s="39">
        <v>40</v>
      </c>
    </row>
    <row r="39" spans="1:6" ht="18.75">
      <c r="A39" s="28" t="s">
        <v>31</v>
      </c>
      <c r="B39" s="29" t="s">
        <v>32</v>
      </c>
      <c r="C39" s="29"/>
      <c r="D39" s="41">
        <f>SUM(D40:D41)</f>
        <v>15546.199999999999</v>
      </c>
      <c r="E39" s="41">
        <f>SUM(E40:E41)</f>
        <v>11764.4</v>
      </c>
      <c r="F39" s="41">
        <f>SUM(F40:F41)</f>
        <v>9780.9</v>
      </c>
    </row>
    <row r="40" spans="1:6" ht="18.75">
      <c r="A40" s="17" t="s">
        <v>33</v>
      </c>
      <c r="B40" s="18"/>
      <c r="C40" s="18" t="s">
        <v>34</v>
      </c>
      <c r="D40" s="44">
        <v>15349.4</v>
      </c>
      <c r="E40" s="44">
        <v>11484.4</v>
      </c>
      <c r="F40" s="44">
        <v>9500.9</v>
      </c>
    </row>
    <row r="41" spans="1:6" ht="18.75">
      <c r="A41" s="13" t="s">
        <v>36</v>
      </c>
      <c r="B41" s="14"/>
      <c r="C41" s="14" t="s">
        <v>35</v>
      </c>
      <c r="D41" s="40">
        <v>196.8</v>
      </c>
      <c r="E41" s="40">
        <v>280</v>
      </c>
      <c r="F41" s="40">
        <v>280</v>
      </c>
    </row>
    <row r="42" spans="1:6" ht="18.75">
      <c r="A42" s="28" t="s">
        <v>38</v>
      </c>
      <c r="B42" s="29" t="s">
        <v>39</v>
      </c>
      <c r="C42" s="33"/>
      <c r="D42" s="41">
        <f>SUM(D43:D43)</f>
        <v>507.70000000000005</v>
      </c>
      <c r="E42" s="41">
        <f>SUM(E43:E43)</f>
        <v>614.4</v>
      </c>
      <c r="F42" s="41">
        <f>SUM(F43:F43)</f>
        <v>648.8</v>
      </c>
    </row>
    <row r="43" spans="1:6" ht="18.75">
      <c r="A43" s="25" t="s">
        <v>40</v>
      </c>
      <c r="B43" s="26"/>
      <c r="C43" s="26" t="s">
        <v>41</v>
      </c>
      <c r="D43" s="42">
        <f>580.2-72.5</f>
        <v>507.70000000000005</v>
      </c>
      <c r="E43" s="42">
        <v>614.4</v>
      </c>
      <c r="F43" s="42">
        <v>648.8</v>
      </c>
    </row>
    <row r="44" spans="1:6" ht="18.75">
      <c r="A44" s="28" t="s">
        <v>37</v>
      </c>
      <c r="B44" s="29" t="s">
        <v>42</v>
      </c>
      <c r="C44" s="29"/>
      <c r="D44" s="41">
        <f>D45</f>
        <v>25.7</v>
      </c>
      <c r="E44" s="41">
        <f>E45</f>
        <v>85</v>
      </c>
      <c r="F44" s="41">
        <f>F45</f>
        <v>85</v>
      </c>
    </row>
    <row r="45" spans="1:6" ht="18.75">
      <c r="A45" s="19" t="s">
        <v>53</v>
      </c>
      <c r="B45" s="20"/>
      <c r="C45" s="21" t="s">
        <v>52</v>
      </c>
      <c r="D45" s="45">
        <v>25.7</v>
      </c>
      <c r="E45" s="45">
        <v>85</v>
      </c>
      <c r="F45" s="45">
        <v>85</v>
      </c>
    </row>
    <row r="46" spans="1:6" ht="18.75">
      <c r="A46" s="48" t="s">
        <v>74</v>
      </c>
      <c r="B46" s="49" t="s">
        <v>75</v>
      </c>
      <c r="C46" s="50"/>
      <c r="D46" s="51">
        <f>D47</f>
        <v>100</v>
      </c>
      <c r="E46" s="51">
        <f>E47</f>
        <v>0</v>
      </c>
      <c r="F46" s="51">
        <f>F47</f>
        <v>0</v>
      </c>
    </row>
    <row r="47" spans="1:6" ht="28.5" customHeight="1" thickBot="1">
      <c r="A47" s="52" t="s">
        <v>76</v>
      </c>
      <c r="B47" s="53"/>
      <c r="C47" s="54" t="s">
        <v>77</v>
      </c>
      <c r="D47" s="55">
        <v>100</v>
      </c>
      <c r="E47" s="55">
        <v>0</v>
      </c>
      <c r="F47" s="55">
        <v>0</v>
      </c>
    </row>
    <row r="48" spans="1:6" ht="35.25" customHeight="1" thickBot="1">
      <c r="A48" s="22" t="s">
        <v>43</v>
      </c>
      <c r="B48" s="23"/>
      <c r="C48" s="23"/>
      <c r="D48" s="46">
        <f>D18+D26+D28+D32+D39+D42+D44+D37+D24+D46</f>
        <v>75436.09999999999</v>
      </c>
      <c r="E48" s="46">
        <f>E18+E26+E28+E32+E39+E42+E44+E37+E24+E46</f>
        <v>56502.4</v>
      </c>
      <c r="F48" s="46">
        <f>F18+F26+F28+F32+F39+F42+F44+F37+F24+F46</f>
        <v>50922.40000000001</v>
      </c>
    </row>
  </sheetData>
  <sheetProtection/>
  <mergeCells count="14">
    <mergeCell ref="A14:F14"/>
    <mergeCell ref="A15:F15"/>
    <mergeCell ref="A7:F7"/>
    <mergeCell ref="A8:F8"/>
    <mergeCell ref="B9:F9"/>
    <mergeCell ref="B10:F10"/>
    <mergeCell ref="A12:F12"/>
    <mergeCell ref="A13:F13"/>
    <mergeCell ref="A1:F1"/>
    <mergeCell ref="A2:F2"/>
    <mergeCell ref="A3:F3"/>
    <mergeCell ref="A4:F4"/>
    <mergeCell ref="A5:F5"/>
    <mergeCell ref="B6:F6"/>
  </mergeCells>
  <printOptions horizontalCentered="1"/>
  <pageMargins left="0.9055118110236221" right="0.5118110236220472" top="0.7874015748031497" bottom="0.3937007874015748" header="0.5118110236220472" footer="0.5118110236220472"/>
  <pageSetup firstPageNumber="178" useFirstPageNumber="1"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2021-12-22T13:53:10Z</cp:lastPrinted>
  <dcterms:created xsi:type="dcterms:W3CDTF">2015-02-17T06:06:32Z</dcterms:created>
  <dcterms:modified xsi:type="dcterms:W3CDTF">2021-12-22T14:45:28Z</dcterms:modified>
  <cp:category/>
  <cp:version/>
  <cp:contentType/>
  <cp:contentStatus/>
</cp:coreProperties>
</file>