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15" windowWidth="14010" windowHeight="8640" activeTab="0"/>
  </bookViews>
  <sheets>
    <sheet name="нояб" sheetId="1" r:id="rId1"/>
  </sheets>
  <definedNames>
    <definedName name="_xlnm.Print_Titles" localSheetId="0">'нояб'!$15:$16</definedName>
  </definedNames>
  <calcPr fullCalcOnLoad="1"/>
</workbook>
</file>

<file path=xl/sharedStrings.xml><?xml version="1.0" encoding="utf-8"?>
<sst xmlns="http://schemas.openxmlformats.org/spreadsheetml/2006/main" count="976" uniqueCount="290">
  <si>
    <t>МО Назиевское городское поселение</t>
  </si>
  <si>
    <t>МО Кировский район Ленинградской области</t>
  </si>
  <si>
    <t>Распределение бюджетных ассигнований</t>
  </si>
  <si>
    <t>по разделам и подразделам, целевым статьям и видам расходов</t>
  </si>
  <si>
    <t>Наименование</t>
  </si>
  <si>
    <t>Рз</t>
  </si>
  <si>
    <t>ПР</t>
  </si>
  <si>
    <t>ЦСР</t>
  </si>
  <si>
    <t>ВР</t>
  </si>
  <si>
    <t>Сумма (тысяч рублей)</t>
  </si>
  <si>
    <t>Общегосударственные вопросы</t>
  </si>
  <si>
    <t>0100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</si>
  <si>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</si>
  <si>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</si>
  <si>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</si>
  <si>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</si>
  <si>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</si>
  <si>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</si>
  <si>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</si>
  <si>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</si>
  <si>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</si>
  <si>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</si>
  <si>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</si>
  <si>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</si>
  <si>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002 08 00</t>
  </si>
  <si>
    <t>Обслуживание государственного и муниципального долга</t>
  </si>
  <si>
    <t>0111</t>
  </si>
  <si>
    <t xml:space="preserve"> 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</si>
  <si>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</si>
  <si>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</si>
  <si>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</si>
  <si>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</si>
  <si>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</si>
  <si>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</si>
  <si>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</si>
  <si>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</si>
  <si>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</si>
  <si>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</si>
  <si>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</si>
  <si>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</si>
  <si>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</si>
  <si>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</si>
  <si>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</si>
  <si>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</si>
  <si>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</si>
  <si>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</si>
  <si>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</si>
  <si>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</si>
  <si>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</si>
  <si>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</si>
  <si>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</si>
  <si>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Расходы бюджета для расчета за услуги по начислению и выплаты муниципальных субсидий</t>
  </si>
  <si>
    <t>092 03 09</t>
  </si>
  <si>
    <t>Расходы бюджета по оплате взноса в уставный фонд муниципального предприятия</t>
  </si>
  <si>
    <t>092 03 13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</si>
  <si>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</si>
  <si>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</si>
  <si>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</si>
  <si>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</si>
  <si>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</si>
  <si>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</si>
  <si>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</si>
  <si>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001 36 03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</si>
  <si>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</si>
  <si>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</si>
  <si>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</si>
  <si>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</si>
  <si>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</si>
  <si>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</si>
  <si>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</si>
  <si>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</si>
  <si>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</si>
  <si>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</si>
  <si>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</si>
  <si>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</si>
  <si>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</si>
  <si>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</si>
  <si>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</si>
  <si>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</si>
  <si>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</si>
  <si>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</si>
  <si>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</si>
  <si>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</si>
  <si>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</si>
  <si>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</si>
  <si>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</si>
  <si>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</si>
  <si>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</si>
  <si>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</si>
  <si>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</si>
  <si>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</si>
  <si>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</si>
  <si>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003</t>
  </si>
  <si>
    <t>Поддержка  жилищного хозяйства</t>
  </si>
  <si>
    <t>350 00 00</t>
  </si>
  <si>
    <t>Субсидии юридическим лицам</t>
  </si>
  <si>
    <t>006</t>
  </si>
  <si>
    <t>Капитальный ремонт государственного жилищного фонда субъектов Российской Федерации  и муниципального жилищного фонда</t>
  </si>
  <si>
    <t>350 20 00</t>
  </si>
  <si>
    <t>Целевые программы муниципальных образований</t>
  </si>
  <si>
    <t>795 00 00</t>
  </si>
  <si>
    <t>Муниципальная адресная программа "Проведение капитального ремонта многоквартирных домов, расположенных на территории МО Назиевское ГП МО КМР ЛО"</t>
  </si>
  <si>
    <t>795 14 00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</si>
  <si>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</si>
  <si>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</si>
  <si>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</si>
  <si>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102 00 00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</si>
  <si>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</si>
  <si>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</si>
  <si>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</si>
  <si>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</si>
  <si>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Мероприятия в области коммунального хозяйства</t>
  </si>
  <si>
    <t>351 05 00</t>
  </si>
  <si>
    <t>Расходы на услуги, предоставляемые населению банно-прачечными организациями</t>
  </si>
  <si>
    <t>351 05 30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</si>
  <si>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</si>
  <si>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</si>
  <si>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теплоснабжения</t>
  </si>
  <si>
    <t>351 31 00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</si>
  <si>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</si>
  <si>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</si>
  <si>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</si>
  <si>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</si>
  <si>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</si>
  <si>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</si>
  <si>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</si>
  <si>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</si>
  <si>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</si>
  <si>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</si>
  <si>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</si>
  <si>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600 05 00</t>
  </si>
  <si>
    <t>Организация сбора и вывоза бытовых отходов и мусора</t>
  </si>
  <si>
    <t>600 06 00</t>
  </si>
  <si>
    <t>Расходы по благоустройству в части проведения капитального ремонта</t>
  </si>
  <si>
    <t>600 30 00</t>
  </si>
  <si>
    <t>0800</t>
  </si>
  <si>
    <t>Культура</t>
  </si>
  <si>
    <t>0801</t>
  </si>
  <si>
    <t>440 00 00</t>
  </si>
  <si>
    <t>Обеспечение деятельности подведомственных учреждений в части проведения капитального ремонта</t>
  </si>
  <si>
    <t>440 98 00</t>
  </si>
  <si>
    <t>Выполнение функций бюджетными учреждениями</t>
  </si>
  <si>
    <t>001</t>
  </si>
  <si>
    <t>Обеспечение деятельности подведомственных учреждений</t>
  </si>
  <si>
    <t>440 99 00</t>
  </si>
  <si>
    <t>0806</t>
  </si>
  <si>
    <t>450 00 00</t>
  </si>
  <si>
    <t>450 85 02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</si>
  <si>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</si>
  <si>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</si>
  <si>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</si>
  <si>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</si>
  <si>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</si>
  <si>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1000</t>
  </si>
  <si>
    <t>Пенсионное обеспечение</t>
  </si>
  <si>
    <t>1001</t>
  </si>
  <si>
    <t>Пенсии</t>
  </si>
  <si>
    <t>490 00 00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</si>
  <si>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</si>
  <si>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</si>
  <si>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</si>
  <si>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</si>
  <si>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</si>
  <si>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</si>
  <si>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Межбюджетные трансферты</t>
  </si>
  <si>
    <t>1100</t>
  </si>
  <si>
    <t>1104</t>
  </si>
  <si>
    <t>521 00 00</t>
  </si>
  <si>
    <t>521 06 00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</si>
  <si>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</si>
  <si>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521 06 01</t>
  </si>
  <si>
    <t>017</t>
  </si>
  <si>
    <t>ВСЕГО</t>
  </si>
  <si>
    <t xml:space="preserve">Обеспечение мероприятий по реформированию государственной и муниципальной службы </t>
  </si>
  <si>
    <t>Расходы на повышение квалификации лиц, замещающих мун.должности и должности мун.службы в органах МСУ</t>
  </si>
  <si>
    <t>092 84 00</t>
  </si>
  <si>
    <t>092 84 01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</si>
  <si>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</si>
  <si>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</si>
  <si>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340 00 00</t>
  </si>
  <si>
    <t>340 03 00</t>
  </si>
  <si>
    <t>351 05 10</t>
  </si>
  <si>
    <t>Поддержка коммунального хозяйства в части увеличения нефинансовых активов</t>
  </si>
  <si>
    <t>002 04 10</t>
  </si>
  <si>
    <t>002 04 66</t>
  </si>
  <si>
    <t>Осуществление отдельных государственных полномочий в сфере административных правоотношений</t>
  </si>
  <si>
    <t>098 02 02</t>
  </si>
  <si>
    <t>098 02 00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</si>
  <si>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</si>
  <si>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</si>
  <si>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</si>
  <si>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098 02 01</t>
  </si>
  <si>
    <t>УТВЕРЖДЕНО</t>
  </si>
  <si>
    <t xml:space="preserve">Обеспечение мероприятий по капитальному ремонту многоквартирных домов за счет средств бюджетов </t>
  </si>
  <si>
    <t xml:space="preserve">Обеспечение мероприятий по переселению граждан из аварийного жилищного фонда за счет средств бюджетов </t>
  </si>
  <si>
    <t>Мероприятия в области жилищного хозяйства</t>
  </si>
  <si>
    <t>350 03 00</t>
  </si>
  <si>
    <t>521 06 05</t>
  </si>
  <si>
    <t>521 06 06</t>
  </si>
  <si>
    <t>521 06 07</t>
  </si>
  <si>
    <t>521 06 08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</si>
  <si>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</si>
  <si>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Компенсация выпадающих доходов организациям, предоставляющим населению жилищные услуги  по тарифам, не обеспечивающим возмещение издержек</t>
  </si>
  <si>
    <t>350 01 00</t>
  </si>
  <si>
    <t>522 68 00</t>
  </si>
  <si>
    <t>522 00 00</t>
  </si>
  <si>
    <t>Региональные целевые программы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</si>
  <si>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(кредиторская задолженность)</t>
  </si>
  <si>
    <t>350 01 01</t>
  </si>
  <si>
    <t>350 02 00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</si>
  <si>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</si>
  <si>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</si>
  <si>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</si>
  <si>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</si>
  <si>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0700</t>
  </si>
  <si>
    <t>0707</t>
  </si>
  <si>
    <t>431 00 00</t>
  </si>
  <si>
    <t>431 01 00</t>
  </si>
  <si>
    <t>Социальное обеспечение населения</t>
  </si>
  <si>
    <t>Социальная помощь</t>
  </si>
  <si>
    <t>Предоставление гражданам субсидий на оплату жилого помещения и коммунальных услуг</t>
  </si>
  <si>
    <t>1003</t>
  </si>
  <si>
    <t>505 00 00</t>
  </si>
  <si>
    <t>505 48 00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</si>
  <si>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</si>
  <si>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795 37 00</t>
  </si>
  <si>
    <t>Выполнение функций органами местного самоуправления (оплата труда муниципальных служащих)</t>
  </si>
  <si>
    <t>Оказание финансовой и материальной помощи юридическим и физическим лицам, премирование по постановлению  администрации в связи с юбилеем и вне системы оплаты труда</t>
  </si>
  <si>
    <t>Муниципальная целевая программа "Развитие и поддержка малого и среднего предпринимательства МО Назиевское городское поселение на 2009-2011 годы"</t>
  </si>
  <si>
    <t>Закупка для государственных нужд техники, производимой на территории Российской Федерации</t>
  </si>
  <si>
    <t>340 07 02</t>
  </si>
  <si>
    <t>102 01 00</t>
  </si>
  <si>
    <t>Информирование жителей в СМИ о развитии муниципального образования</t>
  </si>
  <si>
    <t>092 03 41</t>
  </si>
  <si>
    <t>092 03 45</t>
  </si>
  <si>
    <t>Расходы бюджета связанные с подготовкой долгосрочной целевой программой энергоснабжения и повышения энергетической эффективности муниципального образования</t>
  </si>
  <si>
    <t>0309</t>
  </si>
  <si>
    <t>218 00 00</t>
  </si>
  <si>
    <t>218 01 00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</si>
  <si>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</si>
  <si>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</si>
  <si>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</si>
  <si>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Расходы за счет субсидий на финансирование региональных целевых программ (Жилищно-коммунальное хозяйство)</t>
  </si>
  <si>
    <t>Долгосрочная целевая программа "Предупреждение ситуаций, связанных с нарушением функционирования объектов жилищно-коммунального хозяйства Ленинградской области в 2009-2011 годах"</t>
  </si>
  <si>
    <t>решением совета депутатов</t>
  </si>
  <si>
    <t>классификации расходов бюджета на 2011год</t>
  </si>
  <si>
    <t>090 02 02</t>
  </si>
  <si>
    <t>Организация и ведение реестра муниципальной собственности</t>
  </si>
  <si>
    <t>351 32 00</t>
  </si>
  <si>
    <t>Расходы на проведение капитального ремонта по объектам водоснабжения и водоотведения</t>
  </si>
  <si>
    <t>Обслуживание внутреннего государственного и муниципального долга</t>
  </si>
  <si>
    <t>1300</t>
  </si>
  <si>
    <t>1301</t>
  </si>
  <si>
    <t>0113</t>
  </si>
  <si>
    <t>Культура и кинематография</t>
  </si>
  <si>
    <t xml:space="preserve">Дворцы и дома культуры, другие учреждения культуры </t>
  </si>
  <si>
    <t>Другие вопросы в области культуры, кинематографии</t>
  </si>
  <si>
    <t>Мероприятия в сфере культуры, кинематографии</t>
  </si>
  <si>
    <t>0804</t>
  </si>
  <si>
    <t>Мероприятия в области спорта и физической культуры</t>
  </si>
  <si>
    <t>1102</t>
  </si>
  <si>
    <t>Массовый спорт</t>
  </si>
  <si>
    <t>Обеспечение деятельности финансовых органов</t>
  </si>
  <si>
    <t>0106</t>
  </si>
  <si>
    <t>0709</t>
  </si>
  <si>
    <t>Другие вопросы в области образования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</si>
  <si>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</si>
  <si>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</t>
  </si>
  <si>
    <t>Межбюджетные трансферты бюджетам муниципальных районов из бюджетов поселений на выполнение полномочий на осуществление части полномочий по формированию, утверждению, исполнению и контролю за исполнением бюджета</t>
  </si>
  <si>
    <t>Межбюджетные трансферты бюджетам муниципальных районов из бюджетов поселений на осуществление части полномочий по обеспечению условий для развития физической культуры и спорта</t>
  </si>
  <si>
    <t>(Приложение 6)</t>
  </si>
  <si>
    <t>351 05 60</t>
  </si>
  <si>
    <t>от "16" декабря 2010 г. № 28</t>
  </si>
  <si>
    <t>Иные межбюджетные трансферты</t>
  </si>
  <si>
    <t xml:space="preserve">Расходы на прочие мероприятия в области культуры </t>
  </si>
  <si>
    <t>(в редакции решения совета депутатов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</si>
  <si>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</t>
  </si>
  <si>
    <t>521 06 03</t>
  </si>
  <si>
    <t>Межбюджетные трансферты бюджетам муниципальных районов из бюджетов поселений  на осуществление части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</si>
  <si>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092 03 96</t>
  </si>
  <si>
    <t>Расходы, связанные с проведением мероприятий по Всероссийской переписи населения 2010 г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</si>
  <si>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</si>
  <si>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0700000</t>
  </si>
  <si>
    <t>0700300</t>
  </si>
  <si>
    <t>Региональная целевая программа "Предупреждение ситуаций, связанных с нарушением функционирования объектов жилищно-коммунального хозяйства Ленинградской области, в 2009-2011 годах"</t>
  </si>
  <si>
    <t>Выполнение функций государственными органами</t>
  </si>
  <si>
    <t>012</t>
  </si>
  <si>
    <t>Прочие мероприятия по благоустройству городских округов поселений</t>
  </si>
  <si>
    <t>Поддержка коммунального хозяйства в части оплаты фактических затрат(убытков) по теплоснабжению</t>
  </si>
  <si>
    <t>от "10" ноября 2011 г №25)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</si>
</sst>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20"/>
      <name val="Arial"/>
      <family val="2"/>
    </font>
    <font>
      <b/>
      <sz val="18"/>
      <name val="Arial"/>
      <family val="2"/>
    </font>
    <font>
      <sz val="12"/>
      <color indexed="8"/>
      <name val="Arial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2"/>
      <color indexed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left" wrapText="1"/>
    </xf>
    <xf numFmtId="49" fontId="8" fillId="0" borderId="6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right"/>
    </xf>
    <xf numFmtId="49" fontId="9" fillId="0" borderId="5" xfId="0" applyNumberFormat="1" applyFont="1" applyBorder="1" applyAlignment="1">
      <alignment horizontal="left" wrapText="1"/>
    </xf>
    <xf numFmtId="49" fontId="8" fillId="0" borderId="6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right"/>
    </xf>
    <xf numFmtId="49" fontId="9" fillId="0" borderId="14" xfId="0" applyNumberFormat="1" applyFont="1" applyBorder="1" applyAlignment="1">
      <alignment horizontal="left" wrapText="1"/>
    </xf>
    <xf numFmtId="49" fontId="10" fillId="0" borderId="15" xfId="0" applyNumberFormat="1" applyFont="1" applyBorder="1" applyAlignment="1">
      <alignment horizontal="left" wrapText="1"/>
    </xf>
    <xf numFmtId="164" fontId="10" fillId="0" borderId="16" xfId="0" applyNumberFormat="1" applyFont="1" applyBorder="1" applyAlignment="1">
      <alignment horizontal="right"/>
    </xf>
    <xf numFmtId="164" fontId="10" fillId="0" borderId="17" xfId="0" applyNumberFormat="1" applyFont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right"/>
    </xf>
    <xf numFmtId="49" fontId="10" fillId="0" borderId="20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left" wrapText="1"/>
    </xf>
    <xf numFmtId="49" fontId="9" fillId="0" borderId="21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164" fontId="8" fillId="0" borderId="23" xfId="0" applyNumberFormat="1" applyFont="1" applyBorder="1" applyAlignment="1">
      <alignment horizontal="right"/>
    </xf>
    <xf numFmtId="49" fontId="10" fillId="0" borderId="10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164" fontId="10" fillId="0" borderId="24" xfId="0" applyNumberFormat="1" applyFont="1" applyBorder="1" applyAlignment="1">
      <alignment horizontal="right"/>
    </xf>
    <xf numFmtId="49" fontId="9" fillId="0" borderId="20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right"/>
    </xf>
    <xf numFmtId="164" fontId="8" fillId="0" borderId="7" xfId="0" applyNumberFormat="1" applyFont="1" applyBorder="1" applyAlignment="1">
      <alignment horizontal="right"/>
    </xf>
    <xf numFmtId="49" fontId="9" fillId="0" borderId="25" xfId="0" applyNumberFormat="1" applyFont="1" applyBorder="1" applyAlignment="1">
      <alignment horizontal="left" wrapText="1"/>
    </xf>
    <xf numFmtId="49" fontId="9" fillId="0" borderId="18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left" wrapText="1"/>
    </xf>
    <xf numFmtId="49" fontId="8" fillId="0" borderId="20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left" wrapText="1"/>
    </xf>
    <xf numFmtId="49" fontId="9" fillId="0" borderId="8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right"/>
    </xf>
    <xf numFmtId="49" fontId="9" fillId="0" borderId="25" xfId="0" applyNumberFormat="1" applyFont="1" applyBorder="1" applyAlignment="1">
      <alignment horizontal="left" wrapText="1"/>
    </xf>
    <xf numFmtId="49" fontId="9" fillId="0" borderId="6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left" wrapText="1"/>
    </xf>
    <xf numFmtId="0" fontId="11" fillId="0" borderId="27" xfId="0" applyFont="1" applyBorder="1" applyAlignment="1">
      <alignment wrapText="1"/>
    </xf>
    <xf numFmtId="49" fontId="10" fillId="0" borderId="6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9" fillId="0" borderId="6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left" wrapText="1"/>
    </xf>
    <xf numFmtId="49" fontId="8" fillId="0" borderId="8" xfId="0" applyNumberFormat="1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164" fontId="8" fillId="0" borderId="9" xfId="0" applyNumberFormat="1" applyFont="1" applyFill="1" applyBorder="1" applyAlignment="1">
      <alignment horizontal="right"/>
    </xf>
    <xf numFmtId="164" fontId="8" fillId="0" borderId="24" xfId="0" applyNumberFormat="1" applyFont="1" applyBorder="1" applyAlignment="1">
      <alignment horizontal="right"/>
    </xf>
    <xf numFmtId="49" fontId="10" fillId="0" borderId="29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164" fontId="10" fillId="0" borderId="30" xfId="0" applyNumberFormat="1" applyFont="1" applyBorder="1" applyAlignment="1">
      <alignment horizontal="right"/>
    </xf>
    <xf numFmtId="49" fontId="10" fillId="0" borderId="31" xfId="0" applyNumberFormat="1" applyFont="1" applyBorder="1" applyAlignment="1">
      <alignment horizontal="left" wrapText="1"/>
    </xf>
    <xf numFmtId="49" fontId="10" fillId="0" borderId="32" xfId="0" applyNumberFormat="1" applyFont="1" applyBorder="1" applyAlignment="1">
      <alignment horizontal="center"/>
    </xf>
    <xf numFmtId="164" fontId="10" fillId="0" borderId="17" xfId="0" applyNumberFormat="1" applyFont="1" applyBorder="1" applyAlignment="1">
      <alignment horizontal="right"/>
    </xf>
    <xf numFmtId="49" fontId="10" fillId="0" borderId="25" xfId="0" applyNumberFormat="1" applyFont="1" applyBorder="1" applyAlignment="1">
      <alignment horizontal="left" wrapText="1"/>
    </xf>
    <xf numFmtId="49" fontId="9" fillId="0" borderId="5" xfId="0" applyNumberFormat="1" applyFont="1" applyBorder="1" applyAlignment="1">
      <alignment horizontal="left" wrapText="1"/>
    </xf>
    <xf numFmtId="49" fontId="10" fillId="0" borderId="8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center"/>
    </xf>
    <xf numFmtId="164" fontId="8" fillId="0" borderId="24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right"/>
    </xf>
    <xf numFmtId="49" fontId="8" fillId="0" borderId="6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/>
    </xf>
    <xf numFmtId="164" fontId="10" fillId="0" borderId="34" xfId="0" applyNumberFormat="1" applyFont="1" applyFill="1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36" xfId="0" applyNumberFormat="1" applyFont="1" applyBorder="1" applyAlignment="1">
      <alignment horizontal="center"/>
    </xf>
    <xf numFmtId="164" fontId="8" fillId="0" borderId="37" xfId="0" applyNumberFormat="1" applyFont="1" applyBorder="1" applyAlignment="1">
      <alignment horizontal="right"/>
    </xf>
    <xf numFmtId="49" fontId="10" fillId="0" borderId="38" xfId="0" applyNumberFormat="1" applyFont="1" applyBorder="1" applyAlignment="1">
      <alignment horizontal="left" wrapText="1"/>
    </xf>
    <xf numFmtId="49" fontId="9" fillId="0" borderId="39" xfId="0" applyNumberFormat="1" applyFont="1" applyBorder="1" applyAlignment="1">
      <alignment horizontal="left" wrapText="1"/>
    </xf>
    <xf numFmtId="49" fontId="9" fillId="0" borderId="40" xfId="0" applyNumberFormat="1" applyFont="1" applyBorder="1" applyAlignment="1">
      <alignment horizontal="left" wrapText="1"/>
    </xf>
    <xf numFmtId="49" fontId="10" fillId="0" borderId="41" xfId="0" applyNumberFormat="1" applyFont="1" applyBorder="1" applyAlignment="1">
      <alignment horizontal="center"/>
    </xf>
    <xf numFmtId="49" fontId="10" fillId="0" borderId="42" xfId="0" applyNumberFormat="1" applyFont="1" applyBorder="1" applyAlignment="1">
      <alignment horizontal="center"/>
    </xf>
    <xf numFmtId="49" fontId="10" fillId="0" borderId="43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left" wrapText="1"/>
    </xf>
    <xf numFmtId="164" fontId="8" fillId="0" borderId="17" xfId="0" applyNumberFormat="1" applyFont="1" applyBorder="1" applyAlignment="1">
      <alignment horizontal="right"/>
    </xf>
    <xf numFmtId="49" fontId="9" fillId="0" borderId="44" xfId="0" applyNumberFormat="1" applyFont="1" applyBorder="1" applyAlignment="1">
      <alignment horizontal="left" wrapText="1"/>
    </xf>
    <xf numFmtId="49" fontId="9" fillId="0" borderId="27" xfId="0" applyNumberFormat="1" applyFont="1" applyBorder="1" applyAlignment="1">
      <alignment horizontal="left" wrapText="1"/>
    </xf>
    <xf numFmtId="49" fontId="9" fillId="0" borderId="25" xfId="0" applyNumberFormat="1" applyFont="1" applyFill="1" applyBorder="1" applyAlignment="1">
      <alignment horizontal="left" wrapText="1"/>
    </xf>
    <xf numFmtId="49" fontId="10" fillId="0" borderId="22" xfId="0" applyNumberFormat="1" applyFont="1" applyFill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11" fillId="0" borderId="45" xfId="0" applyFont="1" applyBorder="1" applyAlignment="1">
      <alignment wrapText="1"/>
    </xf>
    <xf numFmtId="0" fontId="11" fillId="0" borderId="46" xfId="0" applyFont="1" applyBorder="1" applyAlignment="1">
      <alignment wrapText="1"/>
    </xf>
    <xf numFmtId="49" fontId="10" fillId="0" borderId="22" xfId="0" applyNumberFormat="1" applyFont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164" fontId="10" fillId="0" borderId="3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164" fontId="10" fillId="0" borderId="24" xfId="0" applyNumberFormat="1" applyFont="1" applyBorder="1" applyAlignment="1">
      <alignment horizontal="right"/>
    </xf>
    <xf numFmtId="49" fontId="9" fillId="3" borderId="5" xfId="0" applyNumberFormat="1" applyFont="1" applyFill="1" applyBorder="1" applyAlignment="1">
      <alignment horizontal="left" wrapText="1"/>
    </xf>
    <xf numFmtId="49" fontId="9" fillId="0" borderId="47" xfId="0" applyNumberFormat="1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center"/>
    </xf>
    <xf numFmtId="164" fontId="8" fillId="0" borderId="30" xfId="0" applyNumberFormat="1" applyFont="1" applyBorder="1" applyAlignment="1">
      <alignment horizontal="right"/>
    </xf>
    <xf numFmtId="49" fontId="10" fillId="0" borderId="47" xfId="0" applyNumberFormat="1" applyFont="1" applyBorder="1" applyAlignment="1">
      <alignment horizontal="left" wrapText="1"/>
    </xf>
    <xf numFmtId="49" fontId="9" fillId="0" borderId="48" xfId="0" applyNumberFormat="1" applyFont="1" applyBorder="1" applyAlignment="1">
      <alignment horizontal="left" wrapText="1"/>
    </xf>
    <xf numFmtId="49" fontId="9" fillId="0" borderId="43" xfId="0" applyNumberFormat="1" applyFont="1" applyBorder="1" applyAlignment="1">
      <alignment horizontal="left" wrapText="1"/>
    </xf>
    <xf numFmtId="49" fontId="9" fillId="0" borderId="49" xfId="0" applyNumberFormat="1" applyFont="1" applyBorder="1" applyAlignment="1">
      <alignment horizontal="left" wrapText="1"/>
    </xf>
    <xf numFmtId="49" fontId="9" fillId="0" borderId="50" xfId="0" applyNumberFormat="1" applyFont="1" applyBorder="1" applyAlignment="1">
      <alignment horizontal="left" wrapText="1"/>
    </xf>
    <xf numFmtId="49" fontId="9" fillId="0" borderId="29" xfId="0" applyNumberFormat="1" applyFont="1" applyBorder="1" applyAlignment="1">
      <alignment horizontal="left" wrapText="1"/>
    </xf>
    <xf numFmtId="164" fontId="8" fillId="0" borderId="30" xfId="0" applyNumberFormat="1" applyFont="1" applyBorder="1" applyAlignment="1">
      <alignment horizontal="right"/>
    </xf>
    <xf numFmtId="49" fontId="10" fillId="0" borderId="51" xfId="0" applyNumberFormat="1" applyFont="1" applyBorder="1" applyAlignment="1">
      <alignment horizontal="left" wrapText="1"/>
    </xf>
    <xf numFmtId="0" fontId="10" fillId="0" borderId="8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49" fontId="10" fillId="0" borderId="52" xfId="0" applyNumberFormat="1" applyFont="1" applyFill="1" applyBorder="1" applyAlignment="1">
      <alignment horizontal="left" vertical="center" wrapText="1"/>
    </xf>
    <xf numFmtId="49" fontId="8" fillId="0" borderId="53" xfId="0" applyNumberFormat="1" applyFont="1" applyBorder="1" applyAlignment="1">
      <alignment horizontal="left" wrapText="1"/>
    </xf>
    <xf numFmtId="49" fontId="9" fillId="0" borderId="18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9" fillId="3" borderId="6" xfId="0" applyNumberFormat="1" applyFont="1" applyFill="1" applyBorder="1" applyAlignment="1">
      <alignment horizontal="center"/>
    </xf>
    <xf numFmtId="49" fontId="10" fillId="3" borderId="12" xfId="0" applyNumberFormat="1" applyFont="1" applyFill="1" applyBorder="1" applyAlignment="1">
      <alignment horizontal="center"/>
    </xf>
    <xf numFmtId="49" fontId="10" fillId="0" borderId="15" xfId="0" applyNumberFormat="1" applyFont="1" applyBorder="1" applyAlignment="1">
      <alignment horizontal="left" wrapText="1"/>
    </xf>
    <xf numFmtId="49" fontId="8" fillId="0" borderId="32" xfId="0" applyNumberFormat="1" applyFont="1" applyBorder="1" applyAlignment="1">
      <alignment horizontal="center"/>
    </xf>
    <xf numFmtId="49" fontId="9" fillId="0" borderId="54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left" wrapText="1"/>
    </xf>
    <xf numFmtId="49" fontId="10" fillId="0" borderId="46" xfId="0" applyNumberFormat="1" applyFont="1" applyBorder="1" applyAlignment="1">
      <alignment horizontal="center"/>
    </xf>
    <xf numFmtId="164" fontId="8" fillId="0" borderId="55" xfId="0" applyNumberFormat="1" applyFont="1" applyBorder="1" applyAlignment="1">
      <alignment horizontal="right"/>
    </xf>
    <xf numFmtId="49" fontId="10" fillId="0" borderId="38" xfId="0" applyNumberFormat="1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left" wrapText="1"/>
    </xf>
    <xf numFmtId="49" fontId="9" fillId="0" borderId="28" xfId="0" applyNumberFormat="1" applyFont="1" applyBorder="1" applyAlignment="1">
      <alignment horizontal="left" wrapText="1"/>
    </xf>
    <xf numFmtId="49" fontId="9" fillId="0" borderId="56" xfId="0" applyNumberFormat="1" applyFont="1" applyFill="1" applyBorder="1" applyAlignment="1">
      <alignment horizontal="left" wrapText="1"/>
    </xf>
    <xf numFmtId="49" fontId="9" fillId="0" borderId="53" xfId="0" applyNumberFormat="1" applyFont="1" applyBorder="1" applyAlignment="1">
      <alignment horizontal="left" wrapText="1"/>
    </xf>
    <xf numFmtId="49" fontId="9" fillId="0" borderId="6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10" fillId="0" borderId="57" xfId="0" applyNumberFormat="1" applyFont="1" applyBorder="1" applyAlignment="1">
      <alignment horizontal="left" wrapText="1"/>
    </xf>
    <xf numFmtId="164" fontId="8" fillId="0" borderId="16" xfId="0" applyNumberFormat="1" applyFont="1" applyBorder="1" applyAlignment="1">
      <alignment horizontal="right"/>
    </xf>
    <xf numFmtId="49" fontId="9" fillId="0" borderId="40" xfId="0" applyNumberFormat="1" applyFont="1" applyFill="1" applyBorder="1" applyAlignment="1">
      <alignment horizontal="left" wrapText="1"/>
    </xf>
    <xf numFmtId="164" fontId="10" fillId="0" borderId="13" xfId="0" applyNumberFormat="1" applyFont="1" applyFill="1" applyBorder="1" applyAlignment="1">
      <alignment horizontal="right"/>
    </xf>
    <xf numFmtId="49" fontId="9" fillId="0" borderId="38" xfId="0" applyNumberFormat="1" applyFont="1" applyBorder="1" applyAlignment="1">
      <alignment horizontal="left" wrapText="1"/>
    </xf>
    <xf numFmtId="49" fontId="9" fillId="0" borderId="53" xfId="0" applyNumberFormat="1" applyFont="1" applyBorder="1" applyAlignment="1">
      <alignment horizontal="left" wrapText="1"/>
    </xf>
    <xf numFmtId="49" fontId="10" fillId="0" borderId="58" xfId="0" applyNumberFormat="1" applyFont="1" applyBorder="1" applyAlignment="1">
      <alignment horizontal="left" wrapText="1"/>
    </xf>
    <xf numFmtId="49" fontId="10" fillId="0" borderId="32" xfId="0" applyNumberFormat="1" applyFont="1" applyFill="1" applyBorder="1" applyAlignment="1">
      <alignment horizontal="center"/>
    </xf>
    <xf numFmtId="164" fontId="10" fillId="0" borderId="59" xfId="0" applyNumberFormat="1" applyFont="1" applyFill="1" applyBorder="1" applyAlignment="1">
      <alignment horizontal="right"/>
    </xf>
    <xf numFmtId="49" fontId="9" fillId="0" borderId="60" xfId="0" applyNumberFormat="1" applyFont="1" applyBorder="1" applyAlignment="1">
      <alignment horizontal="left" wrapText="1"/>
    </xf>
    <xf numFmtId="49" fontId="9" fillId="0" borderId="61" xfId="0" applyNumberFormat="1" applyFont="1" applyBorder="1" applyAlignment="1">
      <alignment horizontal="left" wrapText="1"/>
    </xf>
    <xf numFmtId="49" fontId="10" fillId="0" borderId="5" xfId="0" applyNumberFormat="1" applyFont="1" applyBorder="1" applyAlignment="1">
      <alignment horizontal="left" wrapText="1"/>
    </xf>
    <xf numFmtId="164" fontId="10" fillId="0" borderId="7" xfId="0" applyNumberFormat="1" applyFont="1" applyBorder="1" applyAlignment="1">
      <alignment horizontal="right"/>
    </xf>
    <xf numFmtId="164" fontId="10" fillId="0" borderId="59" xfId="0" applyNumberFormat="1" applyFont="1" applyBorder="1" applyAlignment="1">
      <alignment horizontal="right"/>
    </xf>
    <xf numFmtId="49" fontId="9" fillId="0" borderId="22" xfId="0" applyNumberFormat="1" applyFont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164" fontId="10" fillId="0" borderId="62" xfId="0" applyNumberFormat="1" applyFont="1" applyFill="1" applyBorder="1" applyAlignment="1">
      <alignment horizontal="right"/>
    </xf>
    <xf numFmtId="49" fontId="9" fillId="0" borderId="0" xfId="0" applyNumberFormat="1" applyFont="1" applyBorder="1" applyAlignment="1">
      <alignment horizontal="left" wrapText="1"/>
    </xf>
    <xf numFmtId="49" fontId="10" fillId="0" borderId="22" xfId="0" applyNumberFormat="1" applyFont="1" applyFill="1" applyBorder="1" applyAlignment="1">
      <alignment horizontal="center"/>
    </xf>
    <xf numFmtId="164" fontId="8" fillId="0" borderId="63" xfId="0" applyNumberFormat="1" applyFont="1" applyFill="1" applyBorder="1" applyAlignment="1">
      <alignment horizontal="right"/>
    </xf>
    <xf numFmtId="49" fontId="10" fillId="0" borderId="31" xfId="0" applyNumberFormat="1" applyFont="1" applyBorder="1" applyAlignment="1">
      <alignment horizontal="left" wrapText="1"/>
    </xf>
    <xf numFmtId="49" fontId="10" fillId="0" borderId="32" xfId="0" applyNumberFormat="1" applyFont="1" applyFill="1" applyBorder="1" applyAlignment="1">
      <alignment horizontal="center"/>
    </xf>
    <xf numFmtId="164" fontId="10" fillId="0" borderId="64" xfId="0" applyNumberFormat="1" applyFont="1" applyFill="1" applyBorder="1" applyAlignment="1">
      <alignment horizontal="right"/>
    </xf>
    <xf numFmtId="164" fontId="10" fillId="3" borderId="13" xfId="0" applyNumberFormat="1" applyFont="1" applyFill="1" applyBorder="1" applyAlignment="1">
      <alignment horizontal="right"/>
    </xf>
    <xf numFmtId="164" fontId="10" fillId="0" borderId="7" xfId="0" applyNumberFormat="1" applyFont="1" applyFill="1" applyBorder="1" applyAlignment="1">
      <alignment horizontal="right"/>
    </xf>
    <xf numFmtId="49" fontId="10" fillId="0" borderId="65" xfId="0" applyNumberFormat="1" applyFont="1" applyBorder="1" applyAlignment="1">
      <alignment horizontal="center"/>
    </xf>
    <xf numFmtId="164" fontId="8" fillId="0" borderId="17" xfId="0" applyNumberFormat="1" applyFont="1" applyFill="1" applyBorder="1" applyAlignment="1">
      <alignment horizontal="right"/>
    </xf>
    <xf numFmtId="49" fontId="9" fillId="0" borderId="56" xfId="0" applyNumberFormat="1" applyFont="1" applyBorder="1" applyAlignment="1">
      <alignment horizontal="left" wrapText="1"/>
    </xf>
    <xf numFmtId="49" fontId="8" fillId="0" borderId="18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9" fillId="0" borderId="47" xfId="0" applyNumberFormat="1" applyFont="1" applyFill="1" applyBorder="1" applyAlignment="1">
      <alignment horizontal="left" wrapText="1"/>
    </xf>
    <xf numFmtId="49" fontId="9" fillId="0" borderId="19" xfId="0" applyNumberFormat="1" applyFont="1" applyFill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>
    <tabColor indexed="35"/>
    <pageSetUpPr fitToPage="1"/>
  </sheetPr>
  <dimension ref="A1:G240"/>
  <sheetViews>
    <sheetView showGridLines="0" tabSelected="1" view="pageBreakPreview" zoomScale="80" zoomScaleSheetLayoutView="80" workbookViewId="0" topLeftCell="A1">
      <selection activeCell="H12" sqref="H12"/>
    </sheetView>
  </sheetViews>
  <sheetFormatPr defaultColWidth="9.00390625" defaultRowHeight="12.75"/>
  <cols>
    <col min="1" max="1" width="81.875" style="0" customWidth="1"/>
    <col min="2" max="2" width="10.125" style="0" customWidth="1"/>
    <col min="3" max="3" width="11.75390625" style="0" customWidth="1"/>
    <col min="4" max="4" width="16.875" style="0" customWidth="1"/>
    <col min="5" max="5" width="9.25390625" style="0" customWidth="1"/>
    <col min="6" max="6" width="21.125" style="0" customWidth="1"/>
  </cols>
  <sheetData>
    <row r="1" spans="1:6" ht="15.75" customHeight="1">
      <c r="A1" s="189" t="s">
        <v>192</v>
      </c>
      <c r="B1" s="189"/>
      <c r="C1" s="189"/>
      <c r="D1" s="189"/>
      <c r="E1" s="189"/>
      <c r="F1" s="189"/>
    </row>
    <row r="2" spans="1:6" ht="15.75">
      <c r="A2" s="192" t="s">
        <v>244</v>
      </c>
      <c r="B2" s="192"/>
      <c r="C2" s="192"/>
      <c r="D2" s="192"/>
      <c r="E2" s="192"/>
      <c r="F2" s="192"/>
    </row>
    <row r="3" spans="1:6" ht="15.75">
      <c r="A3" s="192" t="s">
        <v>0</v>
      </c>
      <c r="B3" s="192"/>
      <c r="C3" s="192"/>
      <c r="D3" s="192"/>
      <c r="E3" s="192"/>
      <c r="F3" s="192"/>
    </row>
    <row r="4" spans="1:6" ht="15.75">
      <c r="A4" s="192" t="s">
        <v>1</v>
      </c>
      <c r="B4" s="192"/>
      <c r="C4" s="192"/>
      <c r="D4" s="192"/>
      <c r="E4" s="192"/>
      <c r="F4" s="192"/>
    </row>
    <row r="5" spans="1:6" ht="15.75">
      <c r="A5" s="189" t="s">
        <v>272</v>
      </c>
      <c r="B5" s="189"/>
      <c r="C5" s="189"/>
      <c r="D5" s="189"/>
      <c r="E5" s="189"/>
      <c r="F5" s="189"/>
    </row>
    <row r="6" spans="1:6" ht="15.75">
      <c r="A6" s="115"/>
      <c r="B6" s="115"/>
      <c r="C6" s="115"/>
      <c r="D6" s="189" t="s">
        <v>270</v>
      </c>
      <c r="E6" s="189"/>
      <c r="F6" s="189"/>
    </row>
    <row r="7" spans="1:6" ht="15.75">
      <c r="A7" s="115"/>
      <c r="B7" s="115"/>
      <c r="C7" s="115"/>
      <c r="D7" s="189" t="s">
        <v>275</v>
      </c>
      <c r="E7" s="189"/>
      <c r="F7" s="189"/>
    </row>
    <row r="8" spans="1:6" ht="15.75">
      <c r="A8" s="1"/>
      <c r="B8" s="1"/>
      <c r="C8" s="1"/>
      <c r="D8" s="193" t="s">
        <v>289</v>
      </c>
      <c r="E8" s="193"/>
      <c r="F8" s="193"/>
    </row>
    <row r="9" spans="1:6" ht="15.75">
      <c r="A9" s="1"/>
      <c r="B9" s="1"/>
      <c r="C9" s="1"/>
      <c r="D9" s="1"/>
      <c r="E9" s="1"/>
      <c r="F9" s="1"/>
    </row>
    <row r="10" spans="1:6" ht="15.75">
      <c r="A10" s="1"/>
      <c r="B10" s="1"/>
      <c r="C10" s="1"/>
      <c r="D10" s="1"/>
      <c r="E10" s="1"/>
      <c r="F10" s="1"/>
    </row>
    <row r="11" spans="1:6" ht="22.5" customHeight="1">
      <c r="A11" s="191" t="s">
        <v>2</v>
      </c>
      <c r="B11" s="191"/>
      <c r="C11" s="191"/>
      <c r="D11" s="191"/>
      <c r="E11" s="191"/>
      <c r="F11" s="191"/>
    </row>
    <row r="12" spans="1:6" ht="19.5" customHeight="1">
      <c r="A12" s="190" t="s">
        <v>3</v>
      </c>
      <c r="B12" s="190"/>
      <c r="C12" s="190"/>
      <c r="D12" s="190"/>
      <c r="E12" s="190"/>
      <c r="F12" s="190"/>
    </row>
    <row r="13" spans="1:6" ht="21" customHeight="1">
      <c r="A13" s="190" t="s">
        <v>245</v>
      </c>
      <c r="B13" s="190"/>
      <c r="C13" s="190"/>
      <c r="D13" s="190"/>
      <c r="E13" s="190"/>
      <c r="F13" s="190"/>
    </row>
    <row r="14" ht="13.5" customHeight="1" thickBot="1"/>
    <row r="15" spans="1:6" ht="43.5" customHeight="1" thickBot="1" thickTop="1">
      <c r="A15" s="2" t="s">
        <v>4</v>
      </c>
      <c r="B15" s="2" t="s">
        <v>5</v>
      </c>
      <c r="C15" s="2" t="s">
        <v>6</v>
      </c>
      <c r="D15" s="2" t="s">
        <v>7</v>
      </c>
      <c r="E15" s="2" t="s">
        <v>8</v>
      </c>
      <c r="F15" s="2" t="s">
        <v>9</v>
      </c>
    </row>
    <row r="16" spans="1:6" ht="17.25" customHeight="1" thickTop="1">
      <c r="A16" s="3">
        <v>1</v>
      </c>
      <c r="B16" s="4">
        <v>2</v>
      </c>
      <c r="C16" s="4">
        <v>3</v>
      </c>
      <c r="D16" s="4">
        <v>4</v>
      </c>
      <c r="E16" s="4">
        <v>5</v>
      </c>
      <c r="F16" s="5">
        <v>6</v>
      </c>
    </row>
    <row r="17" spans="1:6" ht="15.75">
      <c r="A17" s="6" t="s">
        <v>10</v>
      </c>
      <c r="B17" s="7" t="s">
        <v>11</v>
      </c>
      <c r="C17" s="7"/>
      <c r="D17" s="7" t="s">
        <v>12</v>
      </c>
      <c r="E17" s="7" t="s">
        <v>12</v>
      </c>
      <c r="F17" s="8">
        <f>F18+F22+F36+F40+F44</f>
        <v>8483</v>
      </c>
    </row>
    <row r="18" spans="1:6" ht="45.75">
      <c r="A18" s="9" t="s">
        <v>13</v>
      </c>
      <c r="B18" s="10" t="s">
        <v>11</v>
      </c>
      <c r="C18" s="11" t="s">
        <v>14</v>
      </c>
      <c r="D18" s="7"/>
      <c r="E18" s="7"/>
      <c r="F18" s="8">
        <f>F19</f>
        <v>266</v>
      </c>
    </row>
    <row r="19" spans="1:6" ht="45.75">
      <c r="A19" s="9" t="s">
        <v>15</v>
      </c>
      <c r="B19" s="12" t="s">
        <v>11</v>
      </c>
      <c r="C19" s="13" t="s">
        <v>14</v>
      </c>
      <c r="D19" s="13" t="s">
        <v>16</v>
      </c>
      <c r="E19" s="14"/>
      <c r="F19" s="15">
        <f>F20</f>
        <v>266</v>
      </c>
    </row>
    <row r="20" spans="1:6" ht="15.75">
      <c r="A20" s="9" t="s">
        <v>17</v>
      </c>
      <c r="B20" s="16" t="s">
        <v>11</v>
      </c>
      <c r="C20" s="11" t="s">
        <v>14</v>
      </c>
      <c r="D20" s="11" t="s">
        <v>18</v>
      </c>
      <c r="E20" s="17"/>
      <c r="F20" s="8">
        <f>F21</f>
        <v>266</v>
      </c>
    </row>
    <row r="21" spans="1:6" ht="15">
      <c r="A21" s="75" t="s">
        <v>19</v>
      </c>
      <c r="B21" s="29" t="s">
        <v>11</v>
      </c>
      <c r="C21" s="29" t="s">
        <v>14</v>
      </c>
      <c r="D21" s="29" t="s">
        <v>18</v>
      </c>
      <c r="E21" s="29" t="s">
        <v>20</v>
      </c>
      <c r="F21" s="77">
        <v>266</v>
      </c>
    </row>
    <row r="22" spans="1:6" ht="45.75">
      <c r="A22" s="9" t="s">
        <v>21</v>
      </c>
      <c r="B22" s="10" t="s">
        <v>11</v>
      </c>
      <c r="C22" s="11" t="s">
        <v>22</v>
      </c>
      <c r="D22" s="7" t="s">
        <v>12</v>
      </c>
      <c r="E22" s="7" t="s">
        <v>12</v>
      </c>
      <c r="F22" s="8">
        <f>F23+F30</f>
        <v>7118.3</v>
      </c>
    </row>
    <row r="23" spans="1:6" ht="45.75">
      <c r="A23" s="21" t="s">
        <v>15</v>
      </c>
      <c r="B23" s="12" t="s">
        <v>11</v>
      </c>
      <c r="C23" s="13" t="s">
        <v>22</v>
      </c>
      <c r="D23" s="13" t="s">
        <v>16</v>
      </c>
      <c r="E23" s="14" t="s">
        <v>12</v>
      </c>
      <c r="F23" s="15">
        <f>F24+F28</f>
        <v>6963.2</v>
      </c>
    </row>
    <row r="24" spans="1:6" ht="15.75">
      <c r="A24" s="9" t="s">
        <v>17</v>
      </c>
      <c r="B24" s="16" t="s">
        <v>11</v>
      </c>
      <c r="C24" s="11" t="s">
        <v>22</v>
      </c>
      <c r="D24" s="11" t="s">
        <v>18</v>
      </c>
      <c r="E24" s="17"/>
      <c r="F24" s="8">
        <f>F25+F26+F27</f>
        <v>6239.5</v>
      </c>
    </row>
    <row r="25" spans="1:6" ht="15">
      <c r="A25" s="75" t="s">
        <v>19</v>
      </c>
      <c r="B25" s="29" t="s">
        <v>11</v>
      </c>
      <c r="C25" s="29" t="s">
        <v>22</v>
      </c>
      <c r="D25" s="29" t="s">
        <v>18</v>
      </c>
      <c r="E25" s="29" t="s">
        <v>20</v>
      </c>
      <c r="F25" s="77">
        <v>2869.8</v>
      </c>
    </row>
    <row r="26" spans="1:7" ht="30">
      <c r="A26" s="75" t="s">
        <v>226</v>
      </c>
      <c r="B26" s="29" t="s">
        <v>11</v>
      </c>
      <c r="C26" s="29" t="s">
        <v>22</v>
      </c>
      <c r="D26" s="29" t="s">
        <v>183</v>
      </c>
      <c r="E26" s="29" t="s">
        <v>20</v>
      </c>
      <c r="F26" s="77">
        <v>3359.7</v>
      </c>
      <c r="G26" s="188"/>
    </row>
    <row r="27" spans="1:6" ht="15">
      <c r="A27" s="34" t="s">
        <v>19</v>
      </c>
      <c r="B27" s="31" t="s">
        <v>11</v>
      </c>
      <c r="C27" s="31" t="s">
        <v>22</v>
      </c>
      <c r="D27" s="31" t="s">
        <v>184</v>
      </c>
      <c r="E27" s="31" t="s">
        <v>20</v>
      </c>
      <c r="F27" s="42">
        <v>10</v>
      </c>
    </row>
    <row r="28" spans="1:6" ht="30.75">
      <c r="A28" s="9" t="s">
        <v>23</v>
      </c>
      <c r="B28" s="16" t="s">
        <v>11</v>
      </c>
      <c r="C28" s="11" t="s">
        <v>22</v>
      </c>
      <c r="D28" s="11" t="s">
        <v>24</v>
      </c>
      <c r="E28" s="17"/>
      <c r="F28" s="8">
        <f>F29</f>
        <v>723.7</v>
      </c>
    </row>
    <row r="29" spans="1:6" ht="15">
      <c r="A29" s="18" t="s">
        <v>19</v>
      </c>
      <c r="B29" s="19" t="s">
        <v>11</v>
      </c>
      <c r="C29" s="19" t="s">
        <v>22</v>
      </c>
      <c r="D29" s="19" t="s">
        <v>24</v>
      </c>
      <c r="E29" s="19" t="s">
        <v>20</v>
      </c>
      <c r="F29" s="20">
        <v>723.7</v>
      </c>
    </row>
    <row r="30" spans="1:6" ht="15.75">
      <c r="A30" s="147" t="s">
        <v>164</v>
      </c>
      <c r="B30" s="89" t="s">
        <v>11</v>
      </c>
      <c r="C30" s="150" t="s">
        <v>22</v>
      </c>
      <c r="D30" s="57" t="s">
        <v>167</v>
      </c>
      <c r="E30" s="41"/>
      <c r="F30" s="15">
        <f>F31</f>
        <v>155.1</v>
      </c>
    </row>
    <row r="31" spans="1:6" ht="60.75">
      <c r="A31" s="140" t="s">
        <v>169</v>
      </c>
      <c r="B31" s="90" t="s">
        <v>11</v>
      </c>
      <c r="C31" s="70" t="s">
        <v>22</v>
      </c>
      <c r="D31" s="53" t="s">
        <v>168</v>
      </c>
      <c r="E31" s="54"/>
      <c r="F31" s="15">
        <f>F32+F34</f>
        <v>155.1</v>
      </c>
    </row>
    <row r="32" spans="1:6" ht="45.75">
      <c r="A32" s="9" t="s">
        <v>266</v>
      </c>
      <c r="B32" s="16" t="s">
        <v>11</v>
      </c>
      <c r="C32" s="11" t="s">
        <v>22</v>
      </c>
      <c r="D32" s="11" t="s">
        <v>197</v>
      </c>
      <c r="E32" s="17"/>
      <c r="F32" s="8">
        <f>F33</f>
        <v>119.1</v>
      </c>
    </row>
    <row r="33" spans="1:6" ht="15">
      <c r="A33" s="160" t="s">
        <v>273</v>
      </c>
      <c r="B33" s="161" t="s">
        <v>11</v>
      </c>
      <c r="C33" s="161" t="s">
        <v>22</v>
      </c>
      <c r="D33" s="161" t="s">
        <v>197</v>
      </c>
      <c r="E33" s="161" t="s">
        <v>171</v>
      </c>
      <c r="F33" s="162">
        <v>119.1</v>
      </c>
    </row>
    <row r="34" spans="1:6" ht="45.75">
      <c r="A34" s="9" t="s">
        <v>267</v>
      </c>
      <c r="B34" s="10" t="s">
        <v>11</v>
      </c>
      <c r="C34" s="11" t="s">
        <v>22</v>
      </c>
      <c r="D34" s="11" t="s">
        <v>200</v>
      </c>
      <c r="E34" s="33"/>
      <c r="F34" s="8">
        <f>F35</f>
        <v>36</v>
      </c>
    </row>
    <row r="35" spans="1:6" ht="15">
      <c r="A35" s="154" t="s">
        <v>273</v>
      </c>
      <c r="B35" s="152" t="s">
        <v>11</v>
      </c>
      <c r="C35" s="152" t="s">
        <v>22</v>
      </c>
      <c r="D35" s="152" t="s">
        <v>200</v>
      </c>
      <c r="E35" s="152" t="s">
        <v>171</v>
      </c>
      <c r="F35" s="114">
        <v>36</v>
      </c>
    </row>
    <row r="36" spans="1:6" ht="15.75">
      <c r="A36" s="149" t="s">
        <v>262</v>
      </c>
      <c r="B36" s="151" t="s">
        <v>11</v>
      </c>
      <c r="C36" s="151" t="s">
        <v>263</v>
      </c>
      <c r="D36" s="151"/>
      <c r="E36" s="153"/>
      <c r="F36" s="15">
        <f>F37</f>
        <v>48.4</v>
      </c>
    </row>
    <row r="37" spans="1:6" ht="15.75">
      <c r="A37" s="181" t="s">
        <v>164</v>
      </c>
      <c r="B37" s="182" t="s">
        <v>11</v>
      </c>
      <c r="C37" s="183" t="s">
        <v>263</v>
      </c>
      <c r="D37" s="133" t="s">
        <v>167</v>
      </c>
      <c r="E37" s="41"/>
      <c r="F37" s="38">
        <f>F38</f>
        <v>48.4</v>
      </c>
    </row>
    <row r="38" spans="1:6" ht="60.75">
      <c r="A38" s="184" t="s">
        <v>268</v>
      </c>
      <c r="B38" s="185" t="s">
        <v>11</v>
      </c>
      <c r="C38" s="185" t="s">
        <v>263</v>
      </c>
      <c r="D38" s="185" t="s">
        <v>170</v>
      </c>
      <c r="E38" s="185"/>
      <c r="F38" s="127">
        <f>F39</f>
        <v>48.4</v>
      </c>
    </row>
    <row r="39" spans="1:6" ht="15">
      <c r="A39" s="154" t="s">
        <v>273</v>
      </c>
      <c r="B39" s="113" t="s">
        <v>11</v>
      </c>
      <c r="C39" s="113" t="s">
        <v>263</v>
      </c>
      <c r="D39" s="113" t="s">
        <v>170</v>
      </c>
      <c r="E39" s="113" t="s">
        <v>171</v>
      </c>
      <c r="F39" s="114">
        <v>48.4</v>
      </c>
    </row>
    <row r="40" spans="1:6" ht="15.75">
      <c r="A40" s="21" t="s">
        <v>34</v>
      </c>
      <c r="B40" s="10" t="s">
        <v>11</v>
      </c>
      <c r="C40" s="11" t="s">
        <v>26</v>
      </c>
      <c r="D40" s="7" t="s">
        <v>12</v>
      </c>
      <c r="E40" s="7" t="s">
        <v>12</v>
      </c>
      <c r="F40" s="8">
        <f>F41</f>
        <v>250</v>
      </c>
    </row>
    <row r="41" spans="1:6" ht="15.75">
      <c r="A41" s="26" t="s">
        <v>34</v>
      </c>
      <c r="B41" s="25" t="s">
        <v>11</v>
      </c>
      <c r="C41" s="11" t="s">
        <v>26</v>
      </c>
      <c r="D41" s="11" t="s">
        <v>35</v>
      </c>
      <c r="E41" s="7" t="s">
        <v>12</v>
      </c>
      <c r="F41" s="8">
        <f>F42</f>
        <v>250</v>
      </c>
    </row>
    <row r="42" spans="1:6" ht="15.75">
      <c r="A42" s="26" t="s">
        <v>36</v>
      </c>
      <c r="B42" s="27" t="s">
        <v>11</v>
      </c>
      <c r="C42" s="28" t="s">
        <v>26</v>
      </c>
      <c r="D42" s="28" t="s">
        <v>37</v>
      </c>
      <c r="E42" s="29"/>
      <c r="F42" s="30">
        <f>F43</f>
        <v>250</v>
      </c>
    </row>
    <row r="43" spans="1:6" ht="15">
      <c r="A43" s="22" t="s">
        <v>32</v>
      </c>
      <c r="B43" s="29" t="s">
        <v>11</v>
      </c>
      <c r="C43" s="29" t="s">
        <v>26</v>
      </c>
      <c r="D43" s="29" t="s">
        <v>37</v>
      </c>
      <c r="E43" s="17" t="s">
        <v>33</v>
      </c>
      <c r="F43" s="24">
        <v>250</v>
      </c>
    </row>
    <row r="44" spans="1:6" ht="15.75">
      <c r="A44" s="21" t="s">
        <v>38</v>
      </c>
      <c r="B44" s="12" t="s">
        <v>11</v>
      </c>
      <c r="C44" s="13" t="s">
        <v>253</v>
      </c>
      <c r="D44" s="14" t="s">
        <v>12</v>
      </c>
      <c r="E44" s="14" t="s">
        <v>12</v>
      </c>
      <c r="F44" s="15">
        <f>F48+F52+F45+F73</f>
        <v>800.3000000000001</v>
      </c>
    </row>
    <row r="45" spans="1:6" ht="43.5" customHeight="1" hidden="1">
      <c r="A45" s="21" t="s">
        <v>15</v>
      </c>
      <c r="B45" s="12" t="s">
        <v>11</v>
      </c>
      <c r="C45" s="13" t="s">
        <v>39</v>
      </c>
      <c r="D45" s="53" t="s">
        <v>16</v>
      </c>
      <c r="E45" s="32"/>
      <c r="F45" s="15">
        <f>F46</f>
        <v>0</v>
      </c>
    </row>
    <row r="46" spans="1:6" ht="30.75" hidden="1">
      <c r="A46" s="9" t="s">
        <v>185</v>
      </c>
      <c r="B46" s="10" t="s">
        <v>11</v>
      </c>
      <c r="C46" s="11" t="s">
        <v>39</v>
      </c>
      <c r="D46" s="57" t="s">
        <v>184</v>
      </c>
      <c r="E46" s="7"/>
      <c r="F46" s="8">
        <f>F47</f>
        <v>0</v>
      </c>
    </row>
    <row r="47" spans="1:6" ht="15" hidden="1">
      <c r="A47" s="34" t="s">
        <v>19</v>
      </c>
      <c r="B47" s="63" t="s">
        <v>11</v>
      </c>
      <c r="C47" s="109" t="s">
        <v>39</v>
      </c>
      <c r="D47" s="63" t="s">
        <v>184</v>
      </c>
      <c r="E47" s="63" t="s">
        <v>20</v>
      </c>
      <c r="F47" s="64">
        <v>0</v>
      </c>
    </row>
    <row r="48" spans="1:6" ht="45.75">
      <c r="A48" s="21" t="s">
        <v>40</v>
      </c>
      <c r="B48" s="12" t="s">
        <v>11</v>
      </c>
      <c r="C48" s="13" t="s">
        <v>253</v>
      </c>
      <c r="D48" s="13" t="s">
        <v>41</v>
      </c>
      <c r="E48" s="32"/>
      <c r="F48" s="15">
        <f>F49</f>
        <v>89.5</v>
      </c>
    </row>
    <row r="49" spans="1:6" ht="45.75">
      <c r="A49" s="21" t="s">
        <v>42</v>
      </c>
      <c r="B49" s="12" t="s">
        <v>11</v>
      </c>
      <c r="C49" s="13" t="s">
        <v>253</v>
      </c>
      <c r="D49" s="13" t="s">
        <v>43</v>
      </c>
      <c r="E49" s="54"/>
      <c r="F49" s="15">
        <f>F51</f>
        <v>89.5</v>
      </c>
    </row>
    <row r="50" spans="1:6" ht="15.75">
      <c r="A50" s="26" t="s">
        <v>247</v>
      </c>
      <c r="B50" s="16" t="s">
        <v>11</v>
      </c>
      <c r="C50" s="28" t="s">
        <v>253</v>
      </c>
      <c r="D50" s="28" t="s">
        <v>246</v>
      </c>
      <c r="E50" s="17"/>
      <c r="F50" s="30">
        <f>F51</f>
        <v>89.5</v>
      </c>
    </row>
    <row r="51" spans="1:6" ht="15">
      <c r="A51" s="18" t="s">
        <v>19</v>
      </c>
      <c r="B51" s="19" t="s">
        <v>11</v>
      </c>
      <c r="C51" s="19" t="s">
        <v>253</v>
      </c>
      <c r="D51" s="19" t="s">
        <v>246</v>
      </c>
      <c r="E51" s="19" t="s">
        <v>20</v>
      </c>
      <c r="F51" s="20">
        <v>89.5</v>
      </c>
    </row>
    <row r="52" spans="1:6" ht="30.75">
      <c r="A52" s="21" t="s">
        <v>44</v>
      </c>
      <c r="B52" s="12" t="s">
        <v>11</v>
      </c>
      <c r="C52" s="13" t="s">
        <v>253</v>
      </c>
      <c r="D52" s="13" t="s">
        <v>45</v>
      </c>
      <c r="E52" s="14"/>
      <c r="F52" s="15">
        <f>F53+F62</f>
        <v>661.9000000000001</v>
      </c>
    </row>
    <row r="53" spans="1:6" ht="15.75">
      <c r="A53" s="35" t="s">
        <v>46</v>
      </c>
      <c r="B53" s="12" t="s">
        <v>11</v>
      </c>
      <c r="C53" s="13" t="s">
        <v>253</v>
      </c>
      <c r="D53" s="13" t="s">
        <v>47</v>
      </c>
      <c r="E53" s="36"/>
      <c r="F53" s="15">
        <f>F54+F56+F58+F60+F65+F67+F69+F71</f>
        <v>661.9000000000001</v>
      </c>
    </row>
    <row r="54" spans="1:6" ht="46.5" customHeight="1">
      <c r="A54" s="26" t="s">
        <v>227</v>
      </c>
      <c r="B54" s="37" t="s">
        <v>11</v>
      </c>
      <c r="C54" s="28" t="s">
        <v>253</v>
      </c>
      <c r="D54" s="28" t="s">
        <v>48</v>
      </c>
      <c r="E54" s="7"/>
      <c r="F54" s="38">
        <f>F55</f>
        <v>14.9</v>
      </c>
    </row>
    <row r="55" spans="1:6" ht="15">
      <c r="A55" s="34" t="s">
        <v>19</v>
      </c>
      <c r="B55" s="19" t="s">
        <v>11</v>
      </c>
      <c r="C55" s="31" t="s">
        <v>253</v>
      </c>
      <c r="D55" s="31" t="s">
        <v>48</v>
      </c>
      <c r="E55" s="31" t="s">
        <v>20</v>
      </c>
      <c r="F55" s="20">
        <v>14.9</v>
      </c>
    </row>
    <row r="56" spans="1:6" ht="30.75">
      <c r="A56" s="26" t="s">
        <v>49</v>
      </c>
      <c r="B56" s="16" t="s">
        <v>11</v>
      </c>
      <c r="C56" s="28" t="s">
        <v>253</v>
      </c>
      <c r="D56" s="28" t="s">
        <v>50</v>
      </c>
      <c r="E56" s="39"/>
      <c r="F56" s="30">
        <f>F57</f>
        <v>50</v>
      </c>
    </row>
    <row r="57" spans="1:6" ht="13.5" customHeight="1">
      <c r="A57" s="18" t="s">
        <v>19</v>
      </c>
      <c r="B57" s="19" t="s">
        <v>11</v>
      </c>
      <c r="C57" s="19" t="s">
        <v>253</v>
      </c>
      <c r="D57" s="19" t="s">
        <v>50</v>
      </c>
      <c r="E57" s="19" t="s">
        <v>20</v>
      </c>
      <c r="F57" s="20">
        <v>50</v>
      </c>
    </row>
    <row r="58" spans="1:6" ht="30.75" hidden="1">
      <c r="A58" s="9" t="s">
        <v>51</v>
      </c>
      <c r="B58" s="10" t="s">
        <v>11</v>
      </c>
      <c r="C58" s="11" t="s">
        <v>39</v>
      </c>
      <c r="D58" s="11" t="s">
        <v>52</v>
      </c>
      <c r="E58" s="40"/>
      <c r="F58" s="8">
        <f>F59</f>
        <v>0</v>
      </c>
    </row>
    <row r="59" spans="1:6" ht="15" hidden="1">
      <c r="A59" s="34" t="s">
        <v>19</v>
      </c>
      <c r="B59" s="41" t="s">
        <v>11</v>
      </c>
      <c r="C59" s="31" t="s">
        <v>39</v>
      </c>
      <c r="D59" s="31" t="s">
        <v>52</v>
      </c>
      <c r="E59" s="31" t="s">
        <v>20</v>
      </c>
      <c r="F59" s="42"/>
    </row>
    <row r="60" spans="1:6" ht="30.75" hidden="1">
      <c r="A60" s="26" t="s">
        <v>53</v>
      </c>
      <c r="B60" s="16" t="s">
        <v>11</v>
      </c>
      <c r="C60" s="28" t="s">
        <v>39</v>
      </c>
      <c r="D60" s="28" t="s">
        <v>54</v>
      </c>
      <c r="E60" s="39"/>
      <c r="F60" s="30">
        <f>F61</f>
        <v>0</v>
      </c>
    </row>
    <row r="61" spans="1:6" ht="15" hidden="1">
      <c r="A61" s="96" t="s">
        <v>32</v>
      </c>
      <c r="B61" s="19" t="s">
        <v>11</v>
      </c>
      <c r="C61" s="19" t="s">
        <v>39</v>
      </c>
      <c r="D61" s="19" t="s">
        <v>54</v>
      </c>
      <c r="E61" s="19" t="s">
        <v>33</v>
      </c>
      <c r="F61" s="20">
        <f>50-50</f>
        <v>0</v>
      </c>
    </row>
    <row r="62" spans="1:6" ht="30.75" hidden="1">
      <c r="A62" s="97" t="s">
        <v>173</v>
      </c>
      <c r="B62" s="53" t="s">
        <v>11</v>
      </c>
      <c r="C62" s="53" t="s">
        <v>39</v>
      </c>
      <c r="D62" s="53" t="s">
        <v>175</v>
      </c>
      <c r="E62" s="99"/>
      <c r="F62" s="55">
        <f>F63</f>
        <v>0</v>
      </c>
    </row>
    <row r="63" spans="1:6" ht="30.75" hidden="1">
      <c r="A63" s="98" t="s">
        <v>174</v>
      </c>
      <c r="B63" s="57" t="s">
        <v>11</v>
      </c>
      <c r="C63" s="57" t="s">
        <v>39</v>
      </c>
      <c r="D63" s="57" t="s">
        <v>176</v>
      </c>
      <c r="E63" s="100"/>
      <c r="F63" s="45">
        <f>F64</f>
        <v>0</v>
      </c>
    </row>
    <row r="64" spans="1:6" ht="15" hidden="1">
      <c r="A64" s="18" t="s">
        <v>19</v>
      </c>
      <c r="B64" s="63" t="s">
        <v>11</v>
      </c>
      <c r="C64" s="63" t="s">
        <v>39</v>
      </c>
      <c r="D64" s="63" t="s">
        <v>176</v>
      </c>
      <c r="E64" s="101" t="s">
        <v>20</v>
      </c>
      <c r="F64" s="42"/>
    </row>
    <row r="65" spans="1:6" ht="30.75">
      <c r="A65" s="125" t="s">
        <v>51</v>
      </c>
      <c r="B65" s="16" t="s">
        <v>11</v>
      </c>
      <c r="C65" s="28" t="s">
        <v>253</v>
      </c>
      <c r="D65" s="28" t="s">
        <v>52</v>
      </c>
      <c r="E65" s="39"/>
      <c r="F65" s="30">
        <f>F66</f>
        <v>155.8</v>
      </c>
    </row>
    <row r="66" spans="1:6" ht="15">
      <c r="A66" s="102" t="s">
        <v>19</v>
      </c>
      <c r="B66" s="19" t="s">
        <v>11</v>
      </c>
      <c r="C66" s="19" t="s">
        <v>253</v>
      </c>
      <c r="D66" s="19" t="s">
        <v>52</v>
      </c>
      <c r="E66" s="19" t="s">
        <v>20</v>
      </c>
      <c r="F66" s="20">
        <v>155.8</v>
      </c>
    </row>
    <row r="67" spans="1:6" ht="30.75">
      <c r="A67" s="56" t="s">
        <v>232</v>
      </c>
      <c r="B67" s="10" t="s">
        <v>11</v>
      </c>
      <c r="C67" s="57" t="s">
        <v>253</v>
      </c>
      <c r="D67" s="57" t="s">
        <v>233</v>
      </c>
      <c r="E67" s="100"/>
      <c r="F67" s="45">
        <f>F68</f>
        <v>350</v>
      </c>
    </row>
    <row r="68" spans="1:6" ht="15">
      <c r="A68" s="18" t="s">
        <v>19</v>
      </c>
      <c r="B68" s="63" t="s">
        <v>11</v>
      </c>
      <c r="C68" s="63" t="s">
        <v>253</v>
      </c>
      <c r="D68" s="63" t="s">
        <v>233</v>
      </c>
      <c r="E68" s="101" t="s">
        <v>20</v>
      </c>
      <c r="F68" s="42">
        <v>350</v>
      </c>
    </row>
    <row r="69" spans="1:6" ht="45.75">
      <c r="A69" s="56" t="s">
        <v>235</v>
      </c>
      <c r="B69" s="10" t="s">
        <v>11</v>
      </c>
      <c r="C69" s="57" t="s">
        <v>253</v>
      </c>
      <c r="D69" s="57" t="s">
        <v>234</v>
      </c>
      <c r="E69" s="100"/>
      <c r="F69" s="45">
        <f>F70</f>
        <v>80</v>
      </c>
    </row>
    <row r="70" spans="1:6" ht="15">
      <c r="A70" s="18" t="s">
        <v>19</v>
      </c>
      <c r="B70" s="63" t="s">
        <v>11</v>
      </c>
      <c r="C70" s="63" t="s">
        <v>253</v>
      </c>
      <c r="D70" s="63" t="s">
        <v>234</v>
      </c>
      <c r="E70" s="101" t="s">
        <v>20</v>
      </c>
      <c r="F70" s="20">
        <v>80</v>
      </c>
    </row>
    <row r="71" spans="1:6" ht="30.75">
      <c r="A71" s="82" t="s">
        <v>280</v>
      </c>
      <c r="B71" s="57" t="s">
        <v>11</v>
      </c>
      <c r="C71" s="57" t="s">
        <v>39</v>
      </c>
      <c r="D71" s="57" t="s">
        <v>279</v>
      </c>
      <c r="E71" s="100"/>
      <c r="F71" s="8">
        <f>F72</f>
        <v>11.2</v>
      </c>
    </row>
    <row r="72" spans="1:6" ht="15">
      <c r="A72" s="102" t="s">
        <v>19</v>
      </c>
      <c r="B72" s="87" t="s">
        <v>11</v>
      </c>
      <c r="C72" s="87" t="s">
        <v>39</v>
      </c>
      <c r="D72" s="87" t="s">
        <v>279</v>
      </c>
      <c r="E72" s="179" t="s">
        <v>20</v>
      </c>
      <c r="F72" s="20">
        <v>11.2</v>
      </c>
    </row>
    <row r="73" spans="1:6" ht="15.75">
      <c r="A73" s="147" t="s">
        <v>164</v>
      </c>
      <c r="B73" s="89" t="s">
        <v>11</v>
      </c>
      <c r="C73" s="150" t="s">
        <v>253</v>
      </c>
      <c r="D73" s="57" t="s">
        <v>167</v>
      </c>
      <c r="E73" s="41"/>
      <c r="F73" s="155">
        <f>F74</f>
        <v>48.9</v>
      </c>
    </row>
    <row r="74" spans="1:6" ht="60.75">
      <c r="A74" s="140" t="s">
        <v>169</v>
      </c>
      <c r="B74" s="90" t="s">
        <v>11</v>
      </c>
      <c r="C74" s="70" t="s">
        <v>253</v>
      </c>
      <c r="D74" s="53" t="s">
        <v>168</v>
      </c>
      <c r="E74" s="54"/>
      <c r="F74" s="15">
        <f>F75</f>
        <v>48.9</v>
      </c>
    </row>
    <row r="75" spans="1:6" ht="60.75">
      <c r="A75" s="148" t="s">
        <v>276</v>
      </c>
      <c r="B75" s="151" t="s">
        <v>11</v>
      </c>
      <c r="C75" s="151" t="s">
        <v>253</v>
      </c>
      <c r="D75" s="151" t="s">
        <v>277</v>
      </c>
      <c r="E75" s="151"/>
      <c r="F75" s="30">
        <f>F76</f>
        <v>48.9</v>
      </c>
    </row>
    <row r="76" spans="1:6" ht="15">
      <c r="A76" s="154" t="s">
        <v>273</v>
      </c>
      <c r="B76" s="113" t="s">
        <v>11</v>
      </c>
      <c r="C76" s="113" t="s">
        <v>253</v>
      </c>
      <c r="D76" s="169" t="s">
        <v>277</v>
      </c>
      <c r="E76" s="113" t="s">
        <v>171</v>
      </c>
      <c r="F76" s="170">
        <v>48.9</v>
      </c>
    </row>
    <row r="77" spans="1:6" ht="15.75">
      <c r="A77" s="6" t="s">
        <v>55</v>
      </c>
      <c r="B77" s="7" t="s">
        <v>56</v>
      </c>
      <c r="C77" s="7"/>
      <c r="D77" s="7"/>
      <c r="E77" s="7"/>
      <c r="F77" s="8">
        <f>F78</f>
        <v>164.5</v>
      </c>
    </row>
    <row r="78" spans="1:6" ht="15.75">
      <c r="A78" s="21" t="s">
        <v>57</v>
      </c>
      <c r="B78" s="12" t="s">
        <v>56</v>
      </c>
      <c r="C78" s="13" t="s">
        <v>58</v>
      </c>
      <c r="D78" s="14"/>
      <c r="E78" s="14"/>
      <c r="F78" s="15">
        <f>F79</f>
        <v>164.5</v>
      </c>
    </row>
    <row r="79" spans="1:6" ht="15.75">
      <c r="A79" s="9" t="s">
        <v>59</v>
      </c>
      <c r="B79" s="12" t="s">
        <v>56</v>
      </c>
      <c r="C79" s="43" t="s">
        <v>58</v>
      </c>
      <c r="D79" s="43" t="s">
        <v>60</v>
      </c>
      <c r="E79" s="32"/>
      <c r="F79" s="44">
        <f>F80</f>
        <v>164.5</v>
      </c>
    </row>
    <row r="80" spans="1:6" ht="30.75">
      <c r="A80" s="9" t="s">
        <v>61</v>
      </c>
      <c r="B80" s="16" t="s">
        <v>56</v>
      </c>
      <c r="C80" s="11" t="s">
        <v>58</v>
      </c>
      <c r="D80" s="11" t="s">
        <v>62</v>
      </c>
      <c r="E80" s="17"/>
      <c r="F80" s="45">
        <f>F81</f>
        <v>164.5</v>
      </c>
    </row>
    <row r="81" spans="1:6" ht="15">
      <c r="A81" s="34" t="s">
        <v>19</v>
      </c>
      <c r="B81" s="17" t="s">
        <v>56</v>
      </c>
      <c r="C81" s="17" t="s">
        <v>58</v>
      </c>
      <c r="D81" s="17" t="s">
        <v>62</v>
      </c>
      <c r="E81" s="17" t="s">
        <v>20</v>
      </c>
      <c r="F81" s="24">
        <v>164.5</v>
      </c>
    </row>
    <row r="82" spans="1:6" ht="15.75" customHeight="1">
      <c r="A82" s="6" t="s">
        <v>63</v>
      </c>
      <c r="B82" s="7" t="s">
        <v>64</v>
      </c>
      <c r="C82" s="7"/>
      <c r="D82" s="7" t="s">
        <v>12</v>
      </c>
      <c r="E82" s="7" t="s">
        <v>12</v>
      </c>
      <c r="F82" s="8">
        <f>F90+F83</f>
        <v>251.2</v>
      </c>
    </row>
    <row r="83" spans="1:6" ht="35.25" customHeight="1">
      <c r="A83" s="9" t="s">
        <v>239</v>
      </c>
      <c r="B83" s="10" t="s">
        <v>64</v>
      </c>
      <c r="C83" s="11" t="s">
        <v>236</v>
      </c>
      <c r="D83" s="7"/>
      <c r="E83" s="7"/>
      <c r="F83" s="8">
        <f>F84+F87</f>
        <v>51.2</v>
      </c>
    </row>
    <row r="84" spans="1:6" ht="33.75" customHeight="1">
      <c r="A84" s="9" t="s">
        <v>240</v>
      </c>
      <c r="B84" s="10" t="s">
        <v>64</v>
      </c>
      <c r="C84" s="11" t="s">
        <v>236</v>
      </c>
      <c r="D84" s="11" t="s">
        <v>237</v>
      </c>
      <c r="E84" s="7"/>
      <c r="F84" s="8">
        <f>F85</f>
        <v>0</v>
      </c>
    </row>
    <row r="85" spans="1:6" ht="48.75" customHeight="1">
      <c r="A85" s="26" t="s">
        <v>241</v>
      </c>
      <c r="B85" s="16" t="s">
        <v>64</v>
      </c>
      <c r="C85" s="28" t="s">
        <v>236</v>
      </c>
      <c r="D85" s="28" t="s">
        <v>238</v>
      </c>
      <c r="E85" s="17"/>
      <c r="F85" s="30">
        <f>F86</f>
        <v>0</v>
      </c>
    </row>
    <row r="86" spans="1:6" ht="15.75" customHeight="1">
      <c r="A86" s="34" t="s">
        <v>19</v>
      </c>
      <c r="B86" s="19" t="s">
        <v>236</v>
      </c>
      <c r="C86" s="19" t="s">
        <v>236</v>
      </c>
      <c r="D86" s="19" t="s">
        <v>238</v>
      </c>
      <c r="E86" s="19" t="s">
        <v>20</v>
      </c>
      <c r="F86" s="23">
        <v>0</v>
      </c>
    </row>
    <row r="87" spans="1:6" ht="60" customHeight="1">
      <c r="A87" s="140" t="s">
        <v>169</v>
      </c>
      <c r="B87" s="90" t="s">
        <v>236</v>
      </c>
      <c r="C87" s="70" t="s">
        <v>236</v>
      </c>
      <c r="D87" s="53" t="s">
        <v>168</v>
      </c>
      <c r="E87" s="54"/>
      <c r="F87" s="15">
        <f>F88</f>
        <v>51.2</v>
      </c>
    </row>
    <row r="88" spans="1:6" ht="83.25" customHeight="1">
      <c r="A88" s="171" t="s">
        <v>278</v>
      </c>
      <c r="B88" s="151" t="s">
        <v>64</v>
      </c>
      <c r="C88" s="151" t="s">
        <v>236</v>
      </c>
      <c r="D88" s="151" t="s">
        <v>198</v>
      </c>
      <c r="E88" s="172"/>
      <c r="F88" s="173">
        <f>F89</f>
        <v>51.2</v>
      </c>
    </row>
    <row r="89" spans="1:6" ht="15.75" customHeight="1">
      <c r="A89" s="174" t="s">
        <v>273</v>
      </c>
      <c r="B89" s="161" t="s">
        <v>64</v>
      </c>
      <c r="C89" s="161" t="s">
        <v>236</v>
      </c>
      <c r="D89" s="175" t="s">
        <v>198</v>
      </c>
      <c r="E89" s="161" t="s">
        <v>171</v>
      </c>
      <c r="F89" s="176">
        <v>51.2</v>
      </c>
    </row>
    <row r="90" spans="1:6" ht="15.75">
      <c r="A90" s="9" t="s">
        <v>65</v>
      </c>
      <c r="B90" s="10" t="s">
        <v>64</v>
      </c>
      <c r="C90" s="11" t="s">
        <v>66</v>
      </c>
      <c r="D90" s="7"/>
      <c r="E90" s="7"/>
      <c r="F90" s="8">
        <f>F91</f>
        <v>200</v>
      </c>
    </row>
    <row r="91" spans="1:6" ht="15.75">
      <c r="A91" s="9" t="s">
        <v>67</v>
      </c>
      <c r="B91" s="10" t="s">
        <v>64</v>
      </c>
      <c r="C91" s="11" t="s">
        <v>66</v>
      </c>
      <c r="D91" s="11" t="s">
        <v>68</v>
      </c>
      <c r="E91" s="7"/>
      <c r="F91" s="8">
        <f>F92</f>
        <v>200</v>
      </c>
    </row>
    <row r="92" spans="1:6" ht="30.75">
      <c r="A92" s="26" t="s">
        <v>69</v>
      </c>
      <c r="B92" s="16" t="s">
        <v>64</v>
      </c>
      <c r="C92" s="28" t="s">
        <v>66</v>
      </c>
      <c r="D92" s="28" t="s">
        <v>70</v>
      </c>
      <c r="E92" s="17"/>
      <c r="F92" s="30">
        <f>F93</f>
        <v>200</v>
      </c>
    </row>
    <row r="93" spans="1:6" ht="30">
      <c r="A93" s="18" t="s">
        <v>71</v>
      </c>
      <c r="B93" s="19" t="s">
        <v>64</v>
      </c>
      <c r="C93" s="19" t="s">
        <v>66</v>
      </c>
      <c r="D93" s="19" t="s">
        <v>70</v>
      </c>
      <c r="E93" s="19" t="s">
        <v>72</v>
      </c>
      <c r="F93" s="23">
        <v>200</v>
      </c>
    </row>
    <row r="94" spans="1:6" ht="15.75">
      <c r="A94" s="6" t="s">
        <v>73</v>
      </c>
      <c r="B94" s="7" t="s">
        <v>74</v>
      </c>
      <c r="C94" s="7"/>
      <c r="D94" s="7" t="s">
        <v>12</v>
      </c>
      <c r="E94" s="7" t="s">
        <v>12</v>
      </c>
      <c r="F94" s="8">
        <f>F95+F99</f>
        <v>1655.9</v>
      </c>
    </row>
    <row r="95" spans="1:6" ht="15.75">
      <c r="A95" s="21" t="s">
        <v>75</v>
      </c>
      <c r="B95" s="10" t="s">
        <v>74</v>
      </c>
      <c r="C95" s="11" t="s">
        <v>76</v>
      </c>
      <c r="D95" s="7" t="s">
        <v>12</v>
      </c>
      <c r="E95" s="7" t="s">
        <v>12</v>
      </c>
      <c r="F95" s="8">
        <f>F96</f>
        <v>35.9</v>
      </c>
    </row>
    <row r="96" spans="1:6" ht="15.75">
      <c r="A96" s="46" t="s">
        <v>77</v>
      </c>
      <c r="B96" s="25" t="s">
        <v>74</v>
      </c>
      <c r="C96" s="47" t="s">
        <v>76</v>
      </c>
      <c r="D96" s="47" t="s">
        <v>78</v>
      </c>
      <c r="E96" s="48" t="s">
        <v>12</v>
      </c>
      <c r="F96" s="38">
        <f>F97</f>
        <v>35.9</v>
      </c>
    </row>
    <row r="97" spans="1:6" ht="30.75">
      <c r="A97" s="9" t="s">
        <v>79</v>
      </c>
      <c r="B97" s="10" t="s">
        <v>74</v>
      </c>
      <c r="C97" s="11" t="s">
        <v>76</v>
      </c>
      <c r="D97" s="11" t="s">
        <v>80</v>
      </c>
      <c r="E97" s="7"/>
      <c r="F97" s="8">
        <f>F98</f>
        <v>35.9</v>
      </c>
    </row>
    <row r="98" spans="1:6" ht="15">
      <c r="A98" s="18" t="s">
        <v>19</v>
      </c>
      <c r="B98" s="19" t="s">
        <v>74</v>
      </c>
      <c r="C98" s="19" t="s">
        <v>76</v>
      </c>
      <c r="D98" s="19" t="s">
        <v>80</v>
      </c>
      <c r="E98" s="19" t="s">
        <v>20</v>
      </c>
      <c r="F98" s="20">
        <v>35.9</v>
      </c>
    </row>
    <row r="99" spans="1:6" ht="15.75">
      <c r="A99" s="49" t="s">
        <v>81</v>
      </c>
      <c r="B99" s="50" t="s">
        <v>74</v>
      </c>
      <c r="C99" s="51" t="s">
        <v>82</v>
      </c>
      <c r="D99" s="31"/>
      <c r="E99" s="31"/>
      <c r="F99" s="44">
        <f>F100+F103+F106+F109</f>
        <v>1620</v>
      </c>
    </row>
    <row r="100" spans="1:6" ht="30.75">
      <c r="A100" s="52" t="s">
        <v>83</v>
      </c>
      <c r="B100" s="12" t="s">
        <v>74</v>
      </c>
      <c r="C100" s="53" t="s">
        <v>82</v>
      </c>
      <c r="D100" s="53" t="s">
        <v>84</v>
      </c>
      <c r="E100" s="54"/>
      <c r="F100" s="55">
        <f>F101</f>
        <v>1000</v>
      </c>
    </row>
    <row r="101" spans="1:6" ht="30.75">
      <c r="A101" s="56" t="s">
        <v>85</v>
      </c>
      <c r="B101" s="10" t="s">
        <v>74</v>
      </c>
      <c r="C101" s="57" t="s">
        <v>82</v>
      </c>
      <c r="D101" s="57" t="s">
        <v>86</v>
      </c>
      <c r="E101" s="33"/>
      <c r="F101" s="45">
        <f>F102</f>
        <v>1000</v>
      </c>
    </row>
    <row r="102" spans="1:6" ht="15">
      <c r="A102" s="18" t="s">
        <v>19</v>
      </c>
      <c r="B102" s="19" t="s">
        <v>74</v>
      </c>
      <c r="C102" s="19" t="s">
        <v>82</v>
      </c>
      <c r="D102" s="19" t="s">
        <v>86</v>
      </c>
      <c r="E102" s="19" t="s">
        <v>20</v>
      </c>
      <c r="F102" s="20">
        <v>1000</v>
      </c>
    </row>
    <row r="103" spans="1:6" ht="30.75" hidden="1">
      <c r="A103" s="105" t="s">
        <v>177</v>
      </c>
      <c r="B103" s="51" t="s">
        <v>74</v>
      </c>
      <c r="C103" s="51" t="s">
        <v>82</v>
      </c>
      <c r="D103" s="51" t="s">
        <v>179</v>
      </c>
      <c r="E103" s="63"/>
      <c r="F103" s="55">
        <f>F104</f>
        <v>0</v>
      </c>
    </row>
    <row r="104" spans="1:6" ht="15.75" hidden="1">
      <c r="A104" s="104" t="s">
        <v>178</v>
      </c>
      <c r="B104" s="10" t="s">
        <v>74</v>
      </c>
      <c r="C104" s="57" t="s">
        <v>82</v>
      </c>
      <c r="D104" s="57" t="s">
        <v>180</v>
      </c>
      <c r="E104" s="60"/>
      <c r="F104" s="103">
        <f>F105</f>
        <v>0</v>
      </c>
    </row>
    <row r="105" spans="1:6" ht="15" hidden="1">
      <c r="A105" s="102" t="s">
        <v>19</v>
      </c>
      <c r="B105" s="63" t="s">
        <v>74</v>
      </c>
      <c r="C105" s="63" t="s">
        <v>82</v>
      </c>
      <c r="D105" s="63" t="s">
        <v>180</v>
      </c>
      <c r="E105" s="63" t="s">
        <v>20</v>
      </c>
      <c r="F105" s="24"/>
    </row>
    <row r="106" spans="1:6" ht="30.75">
      <c r="A106" s="49" t="s">
        <v>177</v>
      </c>
      <c r="B106" s="50" t="s">
        <v>74</v>
      </c>
      <c r="C106" s="51" t="s">
        <v>82</v>
      </c>
      <c r="D106" s="51" t="s">
        <v>179</v>
      </c>
      <c r="E106" s="63"/>
      <c r="F106" s="44">
        <f>F107</f>
        <v>600</v>
      </c>
    </row>
    <row r="107" spans="1:6" ht="15.75">
      <c r="A107" s="84" t="s">
        <v>178</v>
      </c>
      <c r="B107" s="16" t="s">
        <v>74</v>
      </c>
      <c r="C107" s="76" t="s">
        <v>82</v>
      </c>
      <c r="D107" s="76" t="s">
        <v>180</v>
      </c>
      <c r="E107" s="72"/>
      <c r="F107" s="103">
        <f>F108</f>
        <v>600</v>
      </c>
    </row>
    <row r="108" spans="1:6" ht="15">
      <c r="A108" s="18" t="s">
        <v>19</v>
      </c>
      <c r="B108" s="87" t="s">
        <v>74</v>
      </c>
      <c r="C108" s="87" t="s">
        <v>82</v>
      </c>
      <c r="D108" s="87" t="s">
        <v>180</v>
      </c>
      <c r="E108" s="87" t="s">
        <v>20</v>
      </c>
      <c r="F108" s="20">
        <f>1100-500</f>
        <v>600</v>
      </c>
    </row>
    <row r="109" spans="1:6" ht="15.75">
      <c r="A109" s="49" t="s">
        <v>99</v>
      </c>
      <c r="B109" s="50" t="s">
        <v>74</v>
      </c>
      <c r="C109" s="51" t="s">
        <v>82</v>
      </c>
      <c r="D109" s="51" t="s">
        <v>100</v>
      </c>
      <c r="E109" s="63"/>
      <c r="F109" s="44">
        <f>F110</f>
        <v>20</v>
      </c>
    </row>
    <row r="110" spans="1:6" ht="45.75">
      <c r="A110" s="82" t="s">
        <v>228</v>
      </c>
      <c r="B110" s="10" t="s">
        <v>74</v>
      </c>
      <c r="C110" s="57" t="s">
        <v>82</v>
      </c>
      <c r="D110" s="57" t="s">
        <v>225</v>
      </c>
      <c r="E110" s="60"/>
      <c r="F110" s="45">
        <f>F111</f>
        <v>20</v>
      </c>
    </row>
    <row r="111" spans="1:6" ht="15">
      <c r="A111" s="34" t="s">
        <v>95</v>
      </c>
      <c r="B111" s="112" t="s">
        <v>74</v>
      </c>
      <c r="C111" s="112" t="s">
        <v>82</v>
      </c>
      <c r="D111" s="112" t="s">
        <v>225</v>
      </c>
      <c r="E111" s="112" t="s">
        <v>96</v>
      </c>
      <c r="F111" s="24">
        <v>20</v>
      </c>
    </row>
    <row r="112" spans="1:6" ht="15.75">
      <c r="A112" s="6" t="s">
        <v>87</v>
      </c>
      <c r="B112" s="7" t="s">
        <v>88</v>
      </c>
      <c r="C112" s="7"/>
      <c r="D112" s="7" t="s">
        <v>12</v>
      </c>
      <c r="E112" s="7" t="s">
        <v>12</v>
      </c>
      <c r="F112" s="8">
        <f>F113+F138+F166</f>
        <v>26420.2</v>
      </c>
    </row>
    <row r="113" spans="1:6" ht="15.75">
      <c r="A113" s="58" t="s">
        <v>89</v>
      </c>
      <c r="B113" s="10" t="s">
        <v>88</v>
      </c>
      <c r="C113" s="11" t="s">
        <v>90</v>
      </c>
      <c r="D113" s="7" t="s">
        <v>12</v>
      </c>
      <c r="E113" s="7" t="s">
        <v>12</v>
      </c>
      <c r="F113" s="8">
        <f>F123+F121</f>
        <v>1638.1999999999998</v>
      </c>
    </row>
    <row r="114" spans="1:6" ht="45.75" customHeight="1" hidden="1">
      <c r="A114" s="59" t="s">
        <v>190</v>
      </c>
      <c r="B114" s="10" t="s">
        <v>88</v>
      </c>
      <c r="C114" s="11" t="s">
        <v>90</v>
      </c>
      <c r="D114" s="7" t="s">
        <v>188</v>
      </c>
      <c r="E114" s="48"/>
      <c r="F114" s="38">
        <f>F115</f>
        <v>0</v>
      </c>
    </row>
    <row r="115" spans="1:6" ht="54.75" customHeight="1" hidden="1">
      <c r="A115" s="111" t="s">
        <v>189</v>
      </c>
      <c r="B115" s="12" t="s">
        <v>88</v>
      </c>
      <c r="C115" s="13" t="s">
        <v>90</v>
      </c>
      <c r="D115" s="14" t="s">
        <v>187</v>
      </c>
      <c r="E115" s="14"/>
      <c r="F115" s="15">
        <f>F119+F117</f>
        <v>0</v>
      </c>
    </row>
    <row r="116" spans="1:6" ht="30" customHeight="1" hidden="1">
      <c r="A116" s="110" t="s">
        <v>193</v>
      </c>
      <c r="B116" s="16" t="s">
        <v>88</v>
      </c>
      <c r="C116" s="28" t="s">
        <v>90</v>
      </c>
      <c r="D116" s="36" t="s">
        <v>191</v>
      </c>
      <c r="E116" s="36"/>
      <c r="F116" s="30">
        <f>F117</f>
        <v>0</v>
      </c>
    </row>
    <row r="117" spans="1:6" ht="22.5" customHeight="1" hidden="1">
      <c r="A117" s="18" t="s">
        <v>95</v>
      </c>
      <c r="B117" s="87" t="s">
        <v>88</v>
      </c>
      <c r="C117" s="87" t="s">
        <v>90</v>
      </c>
      <c r="D117" s="87" t="s">
        <v>191</v>
      </c>
      <c r="E117" s="87" t="s">
        <v>96</v>
      </c>
      <c r="F117" s="88">
        <v>0</v>
      </c>
    </row>
    <row r="118" spans="1:6" ht="29.25" customHeight="1" hidden="1">
      <c r="A118" s="82" t="s">
        <v>194</v>
      </c>
      <c r="B118" s="10" t="s">
        <v>88</v>
      </c>
      <c r="C118" s="57" t="s">
        <v>90</v>
      </c>
      <c r="D118" s="57" t="s">
        <v>186</v>
      </c>
      <c r="E118" s="60"/>
      <c r="F118" s="45">
        <f>F119</f>
        <v>0</v>
      </c>
    </row>
    <row r="119" spans="1:6" ht="15" hidden="1">
      <c r="A119" s="18" t="s">
        <v>19</v>
      </c>
      <c r="B119" s="87" t="s">
        <v>88</v>
      </c>
      <c r="C119" s="87" t="s">
        <v>90</v>
      </c>
      <c r="D119" s="87" t="s">
        <v>186</v>
      </c>
      <c r="E119" s="87" t="s">
        <v>20</v>
      </c>
      <c r="F119" s="88">
        <v>0</v>
      </c>
    </row>
    <row r="120" spans="1:6" ht="15.75">
      <c r="A120" s="35" t="s">
        <v>34</v>
      </c>
      <c r="B120" s="12" t="s">
        <v>88</v>
      </c>
      <c r="C120" s="11" t="s">
        <v>90</v>
      </c>
      <c r="D120" s="11" t="s">
        <v>282</v>
      </c>
      <c r="E120" s="61"/>
      <c r="F120" s="15">
        <f>F121</f>
        <v>120.5</v>
      </c>
    </row>
    <row r="121" spans="1:6" ht="45.75">
      <c r="A121" s="82" t="s">
        <v>281</v>
      </c>
      <c r="B121" s="10" t="s">
        <v>88</v>
      </c>
      <c r="C121" s="57" t="s">
        <v>90</v>
      </c>
      <c r="D121" s="57" t="s">
        <v>283</v>
      </c>
      <c r="E121" s="62"/>
      <c r="F121" s="8">
        <f>F122</f>
        <v>120.5</v>
      </c>
    </row>
    <row r="122" spans="1:6" ht="15">
      <c r="A122" s="34" t="s">
        <v>19</v>
      </c>
      <c r="B122" s="112" t="s">
        <v>88</v>
      </c>
      <c r="C122" s="112" t="s">
        <v>90</v>
      </c>
      <c r="D122" s="112" t="s">
        <v>283</v>
      </c>
      <c r="E122" s="112" t="s">
        <v>20</v>
      </c>
      <c r="F122" s="116">
        <v>120.5</v>
      </c>
    </row>
    <row r="123" spans="1:6" ht="15.75">
      <c r="A123" s="35" t="s">
        <v>93</v>
      </c>
      <c r="B123" s="12" t="s">
        <v>88</v>
      </c>
      <c r="C123" s="11" t="s">
        <v>90</v>
      </c>
      <c r="D123" s="11" t="s">
        <v>94</v>
      </c>
      <c r="E123" s="61"/>
      <c r="F123" s="15">
        <f>F128+F130</f>
        <v>1517.6999999999998</v>
      </c>
    </row>
    <row r="124" spans="1:6" ht="45.75" hidden="1">
      <c r="A124" s="82" t="s">
        <v>202</v>
      </c>
      <c r="B124" s="10" t="s">
        <v>88</v>
      </c>
      <c r="C124" s="57" t="s">
        <v>90</v>
      </c>
      <c r="D124" s="57" t="s">
        <v>203</v>
      </c>
      <c r="E124" s="62"/>
      <c r="F124" s="8">
        <f>F125</f>
        <v>0</v>
      </c>
    </row>
    <row r="125" spans="1:6" ht="15" hidden="1">
      <c r="A125" s="81" t="s">
        <v>95</v>
      </c>
      <c r="B125" s="112" t="s">
        <v>88</v>
      </c>
      <c r="C125" s="112" t="s">
        <v>90</v>
      </c>
      <c r="D125" s="112" t="s">
        <v>203</v>
      </c>
      <c r="E125" s="112" t="s">
        <v>96</v>
      </c>
      <c r="F125" s="116">
        <v>0</v>
      </c>
    </row>
    <row r="126" spans="1:6" ht="60.75" hidden="1">
      <c r="A126" s="82" t="s">
        <v>207</v>
      </c>
      <c r="B126" s="10" t="s">
        <v>88</v>
      </c>
      <c r="C126" s="57" t="s">
        <v>90</v>
      </c>
      <c r="D126" s="57" t="s">
        <v>208</v>
      </c>
      <c r="E126" s="62"/>
      <c r="F126" s="45">
        <f>F127</f>
        <v>0</v>
      </c>
    </row>
    <row r="127" spans="1:6" ht="15" hidden="1">
      <c r="A127" s="34" t="s">
        <v>95</v>
      </c>
      <c r="B127" s="63" t="s">
        <v>88</v>
      </c>
      <c r="C127" s="63" t="s">
        <v>90</v>
      </c>
      <c r="D127" s="63" t="s">
        <v>208</v>
      </c>
      <c r="E127" s="63" t="s">
        <v>96</v>
      </c>
      <c r="F127" s="88">
        <v>0</v>
      </c>
    </row>
    <row r="128" spans="1:6" ht="45.75">
      <c r="A128" s="82" t="s">
        <v>97</v>
      </c>
      <c r="B128" s="10" t="s">
        <v>88</v>
      </c>
      <c r="C128" s="57" t="s">
        <v>90</v>
      </c>
      <c r="D128" s="57" t="s">
        <v>209</v>
      </c>
      <c r="E128" s="10"/>
      <c r="F128" s="45">
        <f>F129</f>
        <v>1035.3</v>
      </c>
    </row>
    <row r="129" spans="1:6" ht="15">
      <c r="A129" s="34" t="s">
        <v>19</v>
      </c>
      <c r="B129" s="63" t="s">
        <v>88</v>
      </c>
      <c r="C129" s="63" t="s">
        <v>90</v>
      </c>
      <c r="D129" s="63" t="s">
        <v>209</v>
      </c>
      <c r="E129" s="63" t="s">
        <v>20</v>
      </c>
      <c r="F129" s="116">
        <v>1035.3</v>
      </c>
    </row>
    <row r="130" spans="1:6" ht="15.75">
      <c r="A130" s="46" t="s">
        <v>195</v>
      </c>
      <c r="B130" s="25" t="s">
        <v>88</v>
      </c>
      <c r="C130" s="47" t="s">
        <v>90</v>
      </c>
      <c r="D130" s="25" t="s">
        <v>196</v>
      </c>
      <c r="E130" s="186"/>
      <c r="F130" s="38">
        <f>F131+F132</f>
        <v>482.4</v>
      </c>
    </row>
    <row r="131" spans="1:6" ht="15">
      <c r="A131" s="165" t="s">
        <v>95</v>
      </c>
      <c r="B131" s="60" t="s">
        <v>88</v>
      </c>
      <c r="C131" s="60" t="s">
        <v>90</v>
      </c>
      <c r="D131" s="60" t="s">
        <v>196</v>
      </c>
      <c r="E131" s="60" t="s">
        <v>96</v>
      </c>
      <c r="F131" s="187">
        <v>370</v>
      </c>
    </row>
    <row r="132" spans="1:6" ht="15">
      <c r="A132" s="18" t="s">
        <v>19</v>
      </c>
      <c r="B132" s="87" t="s">
        <v>88</v>
      </c>
      <c r="C132" s="87" t="s">
        <v>90</v>
      </c>
      <c r="D132" s="87" t="s">
        <v>196</v>
      </c>
      <c r="E132" s="87" t="s">
        <v>20</v>
      </c>
      <c r="F132" s="88">
        <v>112.4</v>
      </c>
    </row>
    <row r="133" spans="1:6" ht="45.75" hidden="1">
      <c r="A133" s="26" t="s">
        <v>97</v>
      </c>
      <c r="B133" s="37" t="s">
        <v>88</v>
      </c>
      <c r="C133" s="28" t="s">
        <v>90</v>
      </c>
      <c r="D133" s="28" t="s">
        <v>98</v>
      </c>
      <c r="E133" s="65"/>
      <c r="F133" s="30">
        <f>F134</f>
        <v>0</v>
      </c>
    </row>
    <row r="134" spans="1:6" ht="15" hidden="1">
      <c r="A134" s="18" t="s">
        <v>19</v>
      </c>
      <c r="B134" s="19" t="s">
        <v>88</v>
      </c>
      <c r="C134" s="19" t="s">
        <v>90</v>
      </c>
      <c r="D134" s="19" t="s">
        <v>98</v>
      </c>
      <c r="E134" s="19" t="s">
        <v>20</v>
      </c>
      <c r="F134" s="20"/>
    </row>
    <row r="135" spans="1:6" ht="15.75" hidden="1">
      <c r="A135" s="35" t="s">
        <v>99</v>
      </c>
      <c r="B135" s="50" t="s">
        <v>88</v>
      </c>
      <c r="C135" s="13" t="s">
        <v>90</v>
      </c>
      <c r="D135" s="13" t="s">
        <v>100</v>
      </c>
      <c r="E135" s="54"/>
      <c r="F135" s="8">
        <f>F136</f>
        <v>0</v>
      </c>
    </row>
    <row r="136" spans="1:6" ht="45.75" hidden="1">
      <c r="A136" s="66" t="s">
        <v>101</v>
      </c>
      <c r="B136" s="16" t="s">
        <v>88</v>
      </c>
      <c r="C136" s="28" t="s">
        <v>90</v>
      </c>
      <c r="D136" s="28" t="s">
        <v>102</v>
      </c>
      <c r="E136" s="67"/>
      <c r="F136" s="8">
        <f>F137</f>
        <v>0</v>
      </c>
    </row>
    <row r="137" spans="1:6" ht="15" hidden="1">
      <c r="A137" s="18" t="s">
        <v>19</v>
      </c>
      <c r="B137" s="17" t="s">
        <v>88</v>
      </c>
      <c r="C137" s="19" t="s">
        <v>90</v>
      </c>
      <c r="D137" s="19" t="s">
        <v>102</v>
      </c>
      <c r="E137" s="19" t="s">
        <v>20</v>
      </c>
      <c r="F137" s="24">
        <v>0</v>
      </c>
    </row>
    <row r="138" spans="1:6" ht="15.75">
      <c r="A138" s="9" t="s">
        <v>103</v>
      </c>
      <c r="B138" s="10" t="s">
        <v>88</v>
      </c>
      <c r="C138" s="11" t="s">
        <v>104</v>
      </c>
      <c r="D138" s="7" t="s">
        <v>12</v>
      </c>
      <c r="E138" s="7" t="s">
        <v>12</v>
      </c>
      <c r="F138" s="15">
        <f>F139+F142+F145+F160+F163</f>
        <v>17708.2</v>
      </c>
    </row>
    <row r="139" spans="1:6" ht="30.75">
      <c r="A139" s="21" t="s">
        <v>105</v>
      </c>
      <c r="B139" s="10" t="s">
        <v>88</v>
      </c>
      <c r="C139" s="11" t="s">
        <v>104</v>
      </c>
      <c r="D139" s="7" t="s">
        <v>106</v>
      </c>
      <c r="E139" s="7"/>
      <c r="F139" s="8">
        <f>F140</f>
        <v>778.8</v>
      </c>
    </row>
    <row r="140" spans="1:6" ht="60.75">
      <c r="A140" s="26" t="s">
        <v>201</v>
      </c>
      <c r="B140" s="10" t="s">
        <v>88</v>
      </c>
      <c r="C140" s="11" t="s">
        <v>104</v>
      </c>
      <c r="D140" s="11" t="s">
        <v>231</v>
      </c>
      <c r="E140" s="57"/>
      <c r="F140" s="8">
        <f>F141</f>
        <v>778.8</v>
      </c>
    </row>
    <row r="141" spans="1:6" ht="15">
      <c r="A141" s="18" t="s">
        <v>91</v>
      </c>
      <c r="B141" s="17" t="s">
        <v>88</v>
      </c>
      <c r="C141" s="19" t="s">
        <v>104</v>
      </c>
      <c r="D141" s="19" t="s">
        <v>231</v>
      </c>
      <c r="E141" s="19" t="s">
        <v>92</v>
      </c>
      <c r="F141" s="20">
        <v>778.8</v>
      </c>
    </row>
    <row r="142" spans="1:6" ht="31.5">
      <c r="A142" s="132" t="s">
        <v>177</v>
      </c>
      <c r="B142" s="133" t="s">
        <v>88</v>
      </c>
      <c r="C142" s="133" t="s">
        <v>104</v>
      </c>
      <c r="D142" s="133" t="s">
        <v>179</v>
      </c>
      <c r="E142" s="134"/>
      <c r="F142" s="44">
        <f>F143</f>
        <v>2000</v>
      </c>
    </row>
    <row r="143" spans="1:6" ht="30.75">
      <c r="A143" s="98" t="s">
        <v>229</v>
      </c>
      <c r="B143" s="57" t="s">
        <v>88</v>
      </c>
      <c r="C143" s="57" t="s">
        <v>104</v>
      </c>
      <c r="D143" s="57" t="s">
        <v>230</v>
      </c>
      <c r="E143" s="60"/>
      <c r="F143" s="45">
        <f>F144</f>
        <v>2000</v>
      </c>
    </row>
    <row r="144" spans="1:6" ht="15">
      <c r="A144" s="137" t="s">
        <v>19</v>
      </c>
      <c r="B144" s="72" t="s">
        <v>88</v>
      </c>
      <c r="C144" s="72" t="s">
        <v>104</v>
      </c>
      <c r="D144" s="72" t="s">
        <v>230</v>
      </c>
      <c r="E144" s="72" t="s">
        <v>20</v>
      </c>
      <c r="F144" s="24">
        <v>2000</v>
      </c>
    </row>
    <row r="145" spans="1:6" ht="15.75">
      <c r="A145" s="21" t="s">
        <v>107</v>
      </c>
      <c r="B145" s="10" t="s">
        <v>88</v>
      </c>
      <c r="C145" s="11" t="s">
        <v>104</v>
      </c>
      <c r="D145" s="7" t="s">
        <v>108</v>
      </c>
      <c r="E145" s="7" t="s">
        <v>12</v>
      </c>
      <c r="F145" s="8">
        <f>F148+F155</f>
        <v>13070.5</v>
      </c>
    </row>
    <row r="146" spans="1:6" ht="45.75" hidden="1">
      <c r="A146" s="26" t="s">
        <v>109</v>
      </c>
      <c r="B146" s="25" t="s">
        <v>88</v>
      </c>
      <c r="C146" s="11" t="s">
        <v>104</v>
      </c>
      <c r="D146" s="11" t="s">
        <v>110</v>
      </c>
      <c r="E146" s="57"/>
      <c r="F146" s="8">
        <f>F147</f>
        <v>0</v>
      </c>
    </row>
    <row r="147" spans="1:6" ht="15" hidden="1">
      <c r="A147" s="18" t="s">
        <v>95</v>
      </c>
      <c r="B147" s="19" t="s">
        <v>88</v>
      </c>
      <c r="C147" s="19" t="s">
        <v>104</v>
      </c>
      <c r="D147" s="19" t="s">
        <v>110</v>
      </c>
      <c r="E147" s="19" t="s">
        <v>96</v>
      </c>
      <c r="F147" s="20">
        <v>0</v>
      </c>
    </row>
    <row r="148" spans="1:6" ht="15.75">
      <c r="A148" s="68" t="s">
        <v>111</v>
      </c>
      <c r="B148" s="69" t="s">
        <v>88</v>
      </c>
      <c r="C148" s="70" t="s">
        <v>104</v>
      </c>
      <c r="D148" s="70" t="s">
        <v>112</v>
      </c>
      <c r="E148" s="71"/>
      <c r="F148" s="15">
        <f>F151+F153</f>
        <v>12530</v>
      </c>
    </row>
    <row r="149" spans="1:6" ht="30.75" hidden="1">
      <c r="A149" s="106" t="s">
        <v>182</v>
      </c>
      <c r="B149" s="16" t="s">
        <v>88</v>
      </c>
      <c r="C149" s="28" t="s">
        <v>104</v>
      </c>
      <c r="D149" s="28" t="s">
        <v>181</v>
      </c>
      <c r="E149" s="107"/>
      <c r="F149" s="8">
        <f>F150</f>
        <v>0</v>
      </c>
    </row>
    <row r="150" spans="1:6" ht="15" hidden="1">
      <c r="A150" s="18" t="s">
        <v>19</v>
      </c>
      <c r="B150" s="19" t="s">
        <v>88</v>
      </c>
      <c r="C150" s="19" t="s">
        <v>104</v>
      </c>
      <c r="D150" s="19" t="s">
        <v>181</v>
      </c>
      <c r="E150" s="19" t="s">
        <v>20</v>
      </c>
      <c r="F150" s="64">
        <v>0</v>
      </c>
    </row>
    <row r="151" spans="1:6" ht="30.75">
      <c r="A151" s="9" t="s">
        <v>113</v>
      </c>
      <c r="B151" s="10" t="s">
        <v>88</v>
      </c>
      <c r="C151" s="11" t="s">
        <v>104</v>
      </c>
      <c r="D151" s="11" t="s">
        <v>114</v>
      </c>
      <c r="E151" s="60"/>
      <c r="F151" s="8">
        <f>F152</f>
        <v>530</v>
      </c>
    </row>
    <row r="152" spans="1:6" ht="15">
      <c r="A152" s="18" t="s">
        <v>95</v>
      </c>
      <c r="B152" s="19" t="s">
        <v>88</v>
      </c>
      <c r="C152" s="19" t="s">
        <v>104</v>
      </c>
      <c r="D152" s="19" t="s">
        <v>114</v>
      </c>
      <c r="E152" s="19" t="s">
        <v>96</v>
      </c>
      <c r="F152" s="20">
        <v>530</v>
      </c>
    </row>
    <row r="153" spans="1:6" ht="30.75">
      <c r="A153" s="163" t="s">
        <v>288</v>
      </c>
      <c r="B153" s="25" t="s">
        <v>88</v>
      </c>
      <c r="C153" s="25" t="s">
        <v>104</v>
      </c>
      <c r="D153" s="25" t="s">
        <v>271</v>
      </c>
      <c r="E153" s="134"/>
      <c r="F153" s="74">
        <f>F154</f>
        <v>12000</v>
      </c>
    </row>
    <row r="154" spans="1:6" ht="15">
      <c r="A154" s="154" t="s">
        <v>95</v>
      </c>
      <c r="B154" s="87" t="s">
        <v>88</v>
      </c>
      <c r="C154" s="87" t="s">
        <v>104</v>
      </c>
      <c r="D154" s="87" t="s">
        <v>271</v>
      </c>
      <c r="E154" s="87" t="s">
        <v>96</v>
      </c>
      <c r="F154" s="20">
        <f>500+11500</f>
        <v>12000</v>
      </c>
    </row>
    <row r="155" spans="1:6" ht="30.75">
      <c r="A155" s="35" t="s">
        <v>115</v>
      </c>
      <c r="B155" s="12" t="s">
        <v>88</v>
      </c>
      <c r="C155" s="13" t="s">
        <v>104</v>
      </c>
      <c r="D155" s="13" t="s">
        <v>116</v>
      </c>
      <c r="E155" s="71"/>
      <c r="F155" s="73">
        <f>F156+F158</f>
        <v>540.5</v>
      </c>
    </row>
    <row r="156" spans="1:6" ht="30.75">
      <c r="A156" s="26" t="s">
        <v>117</v>
      </c>
      <c r="B156" s="16" t="s">
        <v>88</v>
      </c>
      <c r="C156" s="28" t="s">
        <v>104</v>
      </c>
      <c r="D156" s="28" t="s">
        <v>118</v>
      </c>
      <c r="E156" s="72"/>
      <c r="F156" s="30">
        <f>F157</f>
        <v>346.5</v>
      </c>
    </row>
    <row r="157" spans="1:6" ht="15">
      <c r="A157" s="143" t="s">
        <v>19</v>
      </c>
      <c r="B157" s="19" t="s">
        <v>88</v>
      </c>
      <c r="C157" s="19" t="s">
        <v>104</v>
      </c>
      <c r="D157" s="19" t="s">
        <v>118</v>
      </c>
      <c r="E157" s="19" t="s">
        <v>20</v>
      </c>
      <c r="F157" s="20">
        <v>346.5</v>
      </c>
    </row>
    <row r="158" spans="1:6" ht="30.75">
      <c r="A158" s="26" t="s">
        <v>249</v>
      </c>
      <c r="B158" s="144" t="s">
        <v>88</v>
      </c>
      <c r="C158" s="119" t="s">
        <v>104</v>
      </c>
      <c r="D158" s="119" t="s">
        <v>248</v>
      </c>
      <c r="E158" s="17"/>
      <c r="F158" s="30">
        <f>F159</f>
        <v>194</v>
      </c>
    </row>
    <row r="159" spans="1:6" ht="15">
      <c r="A159" s="102" t="s">
        <v>19</v>
      </c>
      <c r="B159" s="19" t="s">
        <v>88</v>
      </c>
      <c r="C159" s="19" t="s">
        <v>104</v>
      </c>
      <c r="D159" s="19" t="s">
        <v>248</v>
      </c>
      <c r="E159" s="19" t="s">
        <v>20</v>
      </c>
      <c r="F159" s="20">
        <v>194</v>
      </c>
    </row>
    <row r="160" spans="1:6" ht="15.75" hidden="1">
      <c r="A160" s="52" t="s">
        <v>206</v>
      </c>
      <c r="B160" s="12" t="s">
        <v>88</v>
      </c>
      <c r="C160" s="53" t="s">
        <v>104</v>
      </c>
      <c r="D160" s="53" t="s">
        <v>205</v>
      </c>
      <c r="E160" s="54"/>
      <c r="F160" s="55">
        <f>F161</f>
        <v>0</v>
      </c>
    </row>
    <row r="161" spans="1:6" ht="60.75" hidden="1">
      <c r="A161" s="117" t="s">
        <v>243</v>
      </c>
      <c r="B161" s="10" t="s">
        <v>88</v>
      </c>
      <c r="C161" s="11" t="s">
        <v>104</v>
      </c>
      <c r="D161" s="135" t="s">
        <v>204</v>
      </c>
      <c r="E161" s="33"/>
      <c r="F161" s="45">
        <f>F162</f>
        <v>0</v>
      </c>
    </row>
    <row r="162" spans="1:6" ht="30" hidden="1">
      <c r="A162" s="34" t="s">
        <v>242</v>
      </c>
      <c r="B162" s="19" t="s">
        <v>88</v>
      </c>
      <c r="C162" s="19" t="s">
        <v>104</v>
      </c>
      <c r="D162" s="136" t="s">
        <v>204</v>
      </c>
      <c r="E162" s="19" t="s">
        <v>20</v>
      </c>
      <c r="F162" s="88">
        <v>0</v>
      </c>
    </row>
    <row r="163" spans="1:6" ht="15.75">
      <c r="A163" s="21" t="s">
        <v>206</v>
      </c>
      <c r="B163" s="12" t="s">
        <v>88</v>
      </c>
      <c r="C163" s="13" t="s">
        <v>104</v>
      </c>
      <c r="D163" s="13" t="s">
        <v>205</v>
      </c>
      <c r="E163" s="61"/>
      <c r="F163" s="15">
        <f>F164</f>
        <v>1858.9</v>
      </c>
    </row>
    <row r="164" spans="1:6" ht="60.75">
      <c r="A164" s="26" t="s">
        <v>284</v>
      </c>
      <c r="B164" s="16" t="s">
        <v>88</v>
      </c>
      <c r="C164" s="28" t="s">
        <v>104</v>
      </c>
      <c r="D164" s="28" t="s">
        <v>204</v>
      </c>
      <c r="E164" s="17"/>
      <c r="F164" s="30">
        <f>F165</f>
        <v>1858.9</v>
      </c>
    </row>
    <row r="165" spans="1:6" ht="15">
      <c r="A165" s="18" t="s">
        <v>285</v>
      </c>
      <c r="B165" s="19" t="s">
        <v>104</v>
      </c>
      <c r="C165" s="87" t="s">
        <v>104</v>
      </c>
      <c r="D165" s="87" t="s">
        <v>204</v>
      </c>
      <c r="E165" s="87" t="s">
        <v>286</v>
      </c>
      <c r="F165" s="88">
        <v>1858.9</v>
      </c>
    </row>
    <row r="166" spans="1:6" ht="15.75">
      <c r="A166" s="35" t="s">
        <v>119</v>
      </c>
      <c r="B166" s="50" t="s">
        <v>88</v>
      </c>
      <c r="C166" s="43" t="s">
        <v>120</v>
      </c>
      <c r="D166" s="31"/>
      <c r="E166" s="31"/>
      <c r="F166" s="180">
        <f>F167</f>
        <v>7073.799999999999</v>
      </c>
    </row>
    <row r="167" spans="1:6" ht="15.75">
      <c r="A167" s="21" t="s">
        <v>119</v>
      </c>
      <c r="B167" s="12" t="s">
        <v>88</v>
      </c>
      <c r="C167" s="13" t="s">
        <v>120</v>
      </c>
      <c r="D167" s="53" t="s">
        <v>121</v>
      </c>
      <c r="E167" s="14" t="s">
        <v>12</v>
      </c>
      <c r="F167" s="15">
        <f>F168+F171+F179+F181+F185</f>
        <v>7073.799999999999</v>
      </c>
    </row>
    <row r="168" spans="1:6" ht="15.75">
      <c r="A168" s="164" t="s">
        <v>122</v>
      </c>
      <c r="B168" s="37" t="s">
        <v>88</v>
      </c>
      <c r="C168" s="37" t="s">
        <v>120</v>
      </c>
      <c r="D168" s="47" t="s">
        <v>123</v>
      </c>
      <c r="E168" s="133"/>
      <c r="F168" s="74">
        <f>F170+F169</f>
        <v>3030</v>
      </c>
    </row>
    <row r="169" spans="1:6" ht="15">
      <c r="A169" s="165" t="s">
        <v>95</v>
      </c>
      <c r="B169" s="33" t="s">
        <v>88</v>
      </c>
      <c r="C169" s="33" t="s">
        <v>120</v>
      </c>
      <c r="D169" s="33" t="s">
        <v>123</v>
      </c>
      <c r="E169" s="33" t="s">
        <v>96</v>
      </c>
      <c r="F169" s="178">
        <v>350</v>
      </c>
    </row>
    <row r="170" spans="1:6" ht="15">
      <c r="A170" s="18" t="s">
        <v>19</v>
      </c>
      <c r="B170" s="19" t="s">
        <v>88</v>
      </c>
      <c r="C170" s="19" t="s">
        <v>120</v>
      </c>
      <c r="D170" s="19" t="s">
        <v>123</v>
      </c>
      <c r="E170" s="19" t="s">
        <v>20</v>
      </c>
      <c r="F170" s="177">
        <f>2623.8+56.2</f>
        <v>2680</v>
      </c>
    </row>
    <row r="171" spans="1:6" ht="45.75">
      <c r="A171" s="46" t="s">
        <v>124</v>
      </c>
      <c r="B171" s="10" t="s">
        <v>88</v>
      </c>
      <c r="C171" s="10" t="s">
        <v>120</v>
      </c>
      <c r="D171" s="11" t="s">
        <v>125</v>
      </c>
      <c r="E171" s="57"/>
      <c r="F171" s="8">
        <f>F173+F178</f>
        <v>975.4000000000001</v>
      </c>
    </row>
    <row r="172" spans="1:6" ht="15" hidden="1">
      <c r="A172" s="78" t="s">
        <v>19</v>
      </c>
      <c r="B172" s="79" t="s">
        <v>88</v>
      </c>
      <c r="C172" s="79" t="s">
        <v>120</v>
      </c>
      <c r="D172" s="79" t="s">
        <v>125</v>
      </c>
      <c r="E172" s="79" t="s">
        <v>20</v>
      </c>
      <c r="F172" s="167"/>
    </row>
    <row r="173" spans="1:6" ht="14.25" customHeight="1">
      <c r="A173" s="165" t="s">
        <v>95</v>
      </c>
      <c r="B173" s="33" t="s">
        <v>88</v>
      </c>
      <c r="C173" s="33" t="s">
        <v>120</v>
      </c>
      <c r="D173" s="33" t="s">
        <v>125</v>
      </c>
      <c r="E173" s="33" t="s">
        <v>96</v>
      </c>
      <c r="F173" s="166">
        <v>607.5</v>
      </c>
    </row>
    <row r="174" spans="1:6" ht="15.75" hidden="1">
      <c r="A174" s="126" t="s">
        <v>126</v>
      </c>
      <c r="B174" s="27" t="s">
        <v>88</v>
      </c>
      <c r="C174" s="27" t="s">
        <v>120</v>
      </c>
      <c r="D174" s="119" t="s">
        <v>127</v>
      </c>
      <c r="E174" s="108"/>
      <c r="F174" s="127">
        <f>F175</f>
        <v>0</v>
      </c>
    </row>
    <row r="175" spans="1:6" ht="15" hidden="1">
      <c r="A175" s="75" t="s">
        <v>19</v>
      </c>
      <c r="B175" s="29" t="s">
        <v>88</v>
      </c>
      <c r="C175" s="29" t="s">
        <v>120</v>
      </c>
      <c r="D175" s="29" t="s">
        <v>127</v>
      </c>
      <c r="E175" s="29" t="s">
        <v>20</v>
      </c>
      <c r="F175" s="77"/>
    </row>
    <row r="176" spans="1:6" ht="15.75" hidden="1">
      <c r="A176" s="126" t="s">
        <v>128</v>
      </c>
      <c r="B176" s="27" t="s">
        <v>88</v>
      </c>
      <c r="C176" s="27" t="s">
        <v>120</v>
      </c>
      <c r="D176" s="119" t="s">
        <v>129</v>
      </c>
      <c r="E176" s="108"/>
      <c r="F176" s="127">
        <f>F177</f>
        <v>0</v>
      </c>
    </row>
    <row r="177" spans="1:6" ht="15" hidden="1">
      <c r="A177" s="75" t="s">
        <v>19</v>
      </c>
      <c r="B177" s="29" t="s">
        <v>88</v>
      </c>
      <c r="C177" s="29" t="s">
        <v>120</v>
      </c>
      <c r="D177" s="29" t="s">
        <v>129</v>
      </c>
      <c r="E177" s="29" t="s">
        <v>20</v>
      </c>
      <c r="F177" s="77"/>
    </row>
    <row r="178" spans="1:6" ht="15">
      <c r="A178" s="18" t="s">
        <v>19</v>
      </c>
      <c r="B178" s="19" t="s">
        <v>88</v>
      </c>
      <c r="C178" s="19" t="s">
        <v>120</v>
      </c>
      <c r="D178" s="19" t="s">
        <v>125</v>
      </c>
      <c r="E178" s="19" t="s">
        <v>20</v>
      </c>
      <c r="F178" s="20">
        <f>424.1-56.2</f>
        <v>367.90000000000003</v>
      </c>
    </row>
    <row r="179" spans="1:6" ht="19.5" customHeight="1">
      <c r="A179" s="56" t="s">
        <v>128</v>
      </c>
      <c r="B179" s="10" t="s">
        <v>88</v>
      </c>
      <c r="C179" s="10" t="s">
        <v>120</v>
      </c>
      <c r="D179" s="57" t="s">
        <v>129</v>
      </c>
      <c r="E179" s="33"/>
      <c r="F179" s="45">
        <f>F180</f>
        <v>75.7</v>
      </c>
    </row>
    <row r="180" spans="1:6" ht="15">
      <c r="A180" s="18" t="s">
        <v>19</v>
      </c>
      <c r="B180" s="19" t="s">
        <v>88</v>
      </c>
      <c r="C180" s="19" t="s">
        <v>120</v>
      </c>
      <c r="D180" s="19" t="s">
        <v>129</v>
      </c>
      <c r="E180" s="19" t="s">
        <v>20</v>
      </c>
      <c r="F180" s="20">
        <v>75.7</v>
      </c>
    </row>
    <row r="181" spans="1:6" ht="30.75">
      <c r="A181" s="46" t="s">
        <v>287</v>
      </c>
      <c r="B181" s="37" t="s">
        <v>88</v>
      </c>
      <c r="C181" s="37" t="s">
        <v>120</v>
      </c>
      <c r="D181" s="168" t="s">
        <v>130</v>
      </c>
      <c r="E181" s="85"/>
      <c r="F181" s="74">
        <f>F182+F184</f>
        <v>2094.7</v>
      </c>
    </row>
    <row r="182" spans="1:6" ht="15">
      <c r="A182" s="165" t="s">
        <v>95</v>
      </c>
      <c r="B182" s="33" t="s">
        <v>88</v>
      </c>
      <c r="C182" s="33" t="s">
        <v>120</v>
      </c>
      <c r="D182" s="33" t="s">
        <v>130</v>
      </c>
      <c r="E182" s="33" t="s">
        <v>96</v>
      </c>
      <c r="F182" s="166">
        <v>1744.7</v>
      </c>
    </row>
    <row r="183" spans="1:6" ht="15" hidden="1">
      <c r="A183" s="75" t="s">
        <v>19</v>
      </c>
      <c r="B183" s="29" t="s">
        <v>88</v>
      </c>
      <c r="C183" s="29" t="s">
        <v>120</v>
      </c>
      <c r="D183" s="29" t="s">
        <v>130</v>
      </c>
      <c r="E183" s="29" t="s">
        <v>20</v>
      </c>
      <c r="F183" s="77"/>
    </row>
    <row r="184" spans="1:6" ht="15">
      <c r="A184" s="18" t="s">
        <v>19</v>
      </c>
      <c r="B184" s="19" t="s">
        <v>88</v>
      </c>
      <c r="C184" s="19" t="s">
        <v>120</v>
      </c>
      <c r="D184" s="19" t="s">
        <v>130</v>
      </c>
      <c r="E184" s="19" t="s">
        <v>20</v>
      </c>
      <c r="F184" s="20">
        <v>350</v>
      </c>
    </row>
    <row r="185" spans="1:6" ht="15.75">
      <c r="A185" s="46" t="s">
        <v>131</v>
      </c>
      <c r="B185" s="37" t="s">
        <v>88</v>
      </c>
      <c r="C185" s="37" t="s">
        <v>120</v>
      </c>
      <c r="D185" s="168" t="s">
        <v>132</v>
      </c>
      <c r="E185" s="85"/>
      <c r="F185" s="74">
        <f>F186+F189</f>
        <v>898</v>
      </c>
    </row>
    <row r="186" spans="1:6" ht="15">
      <c r="A186" s="165" t="s">
        <v>95</v>
      </c>
      <c r="B186" s="33" t="s">
        <v>88</v>
      </c>
      <c r="C186" s="33" t="s">
        <v>120</v>
      </c>
      <c r="D186" s="33" t="s">
        <v>132</v>
      </c>
      <c r="E186" s="33" t="s">
        <v>96</v>
      </c>
      <c r="F186" s="166">
        <v>698</v>
      </c>
    </row>
    <row r="187" spans="1:6" ht="30.75" hidden="1">
      <c r="A187" s="118" t="s">
        <v>133</v>
      </c>
      <c r="B187" s="27" t="s">
        <v>88</v>
      </c>
      <c r="C187" s="27" t="s">
        <v>120</v>
      </c>
      <c r="D187" s="119" t="s">
        <v>134</v>
      </c>
      <c r="E187" s="108"/>
      <c r="F187" s="120">
        <f>F188</f>
        <v>0</v>
      </c>
    </row>
    <row r="188" spans="1:6" ht="15" hidden="1">
      <c r="A188" s="121" t="s">
        <v>19</v>
      </c>
      <c r="B188" s="29" t="s">
        <v>88</v>
      </c>
      <c r="C188" s="29" t="s">
        <v>120</v>
      </c>
      <c r="D188" s="29" t="s">
        <v>134</v>
      </c>
      <c r="E188" s="29" t="s">
        <v>20</v>
      </c>
      <c r="F188" s="77">
        <v>0</v>
      </c>
    </row>
    <row r="189" spans="1:6" ht="15">
      <c r="A189" s="18" t="s">
        <v>19</v>
      </c>
      <c r="B189" s="19" t="s">
        <v>88</v>
      </c>
      <c r="C189" s="19" t="s">
        <v>120</v>
      </c>
      <c r="D189" s="19" t="s">
        <v>132</v>
      </c>
      <c r="E189" s="19" t="s">
        <v>20</v>
      </c>
      <c r="F189" s="20">
        <v>200</v>
      </c>
    </row>
    <row r="190" spans="1:6" ht="15.75">
      <c r="A190" s="122" t="s">
        <v>210</v>
      </c>
      <c r="B190" s="50" t="s">
        <v>214</v>
      </c>
      <c r="C190" s="63"/>
      <c r="D190" s="63"/>
      <c r="E190" s="31"/>
      <c r="F190" s="44">
        <f>F191+F202</f>
        <v>47.4</v>
      </c>
    </row>
    <row r="191" spans="1:6" ht="15.75" hidden="1">
      <c r="A191" s="122" t="s">
        <v>211</v>
      </c>
      <c r="B191" s="50" t="s">
        <v>214</v>
      </c>
      <c r="C191" s="51" t="s">
        <v>215</v>
      </c>
      <c r="D191" s="51"/>
      <c r="E191" s="31"/>
      <c r="F191" s="44">
        <f>F192</f>
        <v>0</v>
      </c>
    </row>
    <row r="192" spans="1:6" ht="15.75" hidden="1">
      <c r="A192" s="122" t="s">
        <v>212</v>
      </c>
      <c r="B192" s="50" t="s">
        <v>214</v>
      </c>
      <c r="C192" s="51" t="s">
        <v>215</v>
      </c>
      <c r="D192" s="51" t="s">
        <v>216</v>
      </c>
      <c r="E192" s="31"/>
      <c r="F192" s="44">
        <f>F193</f>
        <v>0</v>
      </c>
    </row>
    <row r="193" spans="1:6" ht="15.75" hidden="1">
      <c r="A193" s="124" t="s">
        <v>213</v>
      </c>
      <c r="B193" s="10" t="s">
        <v>214</v>
      </c>
      <c r="C193" s="57" t="s">
        <v>215</v>
      </c>
      <c r="D193" s="57" t="s">
        <v>217</v>
      </c>
      <c r="E193" s="60"/>
      <c r="F193" s="45">
        <f>F194</f>
        <v>0</v>
      </c>
    </row>
    <row r="194" spans="1:6" ht="15" hidden="1">
      <c r="A194" s="18" t="s">
        <v>19</v>
      </c>
      <c r="B194" s="63" t="s">
        <v>214</v>
      </c>
      <c r="C194" s="63" t="s">
        <v>215</v>
      </c>
      <c r="D194" s="63" t="s">
        <v>217</v>
      </c>
      <c r="E194" s="63" t="s">
        <v>20</v>
      </c>
      <c r="F194" s="23">
        <v>0</v>
      </c>
    </row>
    <row r="195" spans="1:6" ht="15" hidden="1">
      <c r="A195" s="123"/>
      <c r="B195" s="41"/>
      <c r="C195" s="41"/>
      <c r="D195" s="41"/>
      <c r="E195" s="31"/>
      <c r="F195" s="23"/>
    </row>
    <row r="196" spans="1:6" ht="15.75" hidden="1">
      <c r="A196" s="46" t="s">
        <v>210</v>
      </c>
      <c r="B196" s="138" t="s">
        <v>214</v>
      </c>
      <c r="C196" s="79"/>
      <c r="D196" s="79"/>
      <c r="E196" s="139"/>
      <c r="F196" s="74">
        <f>F197</f>
        <v>0</v>
      </c>
    </row>
    <row r="197" spans="1:6" ht="15.75" hidden="1">
      <c r="A197" s="140" t="s">
        <v>211</v>
      </c>
      <c r="B197" s="12" t="s">
        <v>214</v>
      </c>
      <c r="C197" s="53" t="s">
        <v>215</v>
      </c>
      <c r="D197" s="53"/>
      <c r="E197" s="141"/>
      <c r="F197" s="142">
        <f>F198</f>
        <v>0</v>
      </c>
    </row>
    <row r="198" spans="1:6" ht="15.75" hidden="1">
      <c r="A198" s="140" t="s">
        <v>212</v>
      </c>
      <c r="B198" s="12" t="s">
        <v>214</v>
      </c>
      <c r="C198" s="53" t="s">
        <v>215</v>
      </c>
      <c r="D198" s="53" t="s">
        <v>216</v>
      </c>
      <c r="E198" s="141"/>
      <c r="F198" s="142">
        <f>F199</f>
        <v>0</v>
      </c>
    </row>
    <row r="199" spans="1:6" ht="15.75" hidden="1">
      <c r="A199" s="26" t="s">
        <v>213</v>
      </c>
      <c r="B199" s="16" t="s">
        <v>214</v>
      </c>
      <c r="C199" s="76" t="s">
        <v>215</v>
      </c>
      <c r="D199" s="76" t="s">
        <v>216</v>
      </c>
      <c r="E199" s="41"/>
      <c r="F199" s="30">
        <f>F200</f>
        <v>0</v>
      </c>
    </row>
    <row r="200" spans="1:6" ht="15" hidden="1">
      <c r="A200" s="75" t="s">
        <v>19</v>
      </c>
      <c r="B200" s="19" t="s">
        <v>214</v>
      </c>
      <c r="C200" s="19" t="s">
        <v>215</v>
      </c>
      <c r="D200" s="19" t="s">
        <v>217</v>
      </c>
      <c r="E200" s="19" t="s">
        <v>20</v>
      </c>
      <c r="F200" s="20">
        <v>0</v>
      </c>
    </row>
    <row r="201" spans="1:6" ht="15.75" hidden="1">
      <c r="A201" s="159" t="s">
        <v>210</v>
      </c>
      <c r="B201" s="32" t="s">
        <v>214</v>
      </c>
      <c r="C201" s="32"/>
      <c r="D201" s="31"/>
      <c r="E201" s="31"/>
      <c r="F201" s="155">
        <f>F202</f>
        <v>47.4</v>
      </c>
    </row>
    <row r="202" spans="1:6" ht="15.75">
      <c r="A202" s="158" t="s">
        <v>265</v>
      </c>
      <c r="B202" s="32" t="s">
        <v>214</v>
      </c>
      <c r="C202" s="32" t="s">
        <v>264</v>
      </c>
      <c r="D202" s="31"/>
      <c r="E202" s="31"/>
      <c r="F202" s="155">
        <f>F203</f>
        <v>47.4</v>
      </c>
    </row>
    <row r="203" spans="1:6" ht="15.75">
      <c r="A203" s="147" t="s">
        <v>164</v>
      </c>
      <c r="B203" s="89" t="s">
        <v>214</v>
      </c>
      <c r="C203" s="150" t="s">
        <v>264</v>
      </c>
      <c r="D203" s="57" t="s">
        <v>167</v>
      </c>
      <c r="E203" s="41"/>
      <c r="F203" s="155">
        <f>F204</f>
        <v>47.4</v>
      </c>
    </row>
    <row r="204" spans="1:6" ht="60.75">
      <c r="A204" s="140" t="s">
        <v>169</v>
      </c>
      <c r="B204" s="90" t="s">
        <v>214</v>
      </c>
      <c r="C204" s="70" t="s">
        <v>264</v>
      </c>
      <c r="D204" s="53" t="s">
        <v>168</v>
      </c>
      <c r="E204" s="54"/>
      <c r="F204" s="155">
        <f>F205</f>
        <v>47.4</v>
      </c>
    </row>
    <row r="205" spans="1:6" ht="60.75">
      <c r="A205" s="156" t="s">
        <v>269</v>
      </c>
      <c r="B205" s="150" t="s">
        <v>214</v>
      </c>
      <c r="C205" s="150" t="s">
        <v>264</v>
      </c>
      <c r="D205" s="150" t="s">
        <v>199</v>
      </c>
      <c r="E205" s="150"/>
      <c r="F205" s="8">
        <f>F206</f>
        <v>47.4</v>
      </c>
    </row>
    <row r="206" spans="1:6" ht="15">
      <c r="A206" s="154" t="s">
        <v>273</v>
      </c>
      <c r="B206" s="152" t="s">
        <v>214</v>
      </c>
      <c r="C206" s="152" t="s">
        <v>264</v>
      </c>
      <c r="D206" s="152" t="s">
        <v>199</v>
      </c>
      <c r="E206" s="152" t="s">
        <v>171</v>
      </c>
      <c r="F206" s="157">
        <v>47.4</v>
      </c>
    </row>
    <row r="207" spans="1:6" ht="15.75">
      <c r="A207" s="21" t="s">
        <v>254</v>
      </c>
      <c r="B207" s="14" t="s">
        <v>135</v>
      </c>
      <c r="C207" s="54"/>
      <c r="D207" s="54" t="s">
        <v>12</v>
      </c>
      <c r="E207" s="54" t="s">
        <v>12</v>
      </c>
      <c r="F207" s="15">
        <f>F208+F214</f>
        <v>6662.2</v>
      </c>
    </row>
    <row r="208" spans="1:6" ht="15.75">
      <c r="A208" s="9" t="s">
        <v>136</v>
      </c>
      <c r="B208" s="10" t="s">
        <v>135</v>
      </c>
      <c r="C208" s="11" t="s">
        <v>137</v>
      </c>
      <c r="D208" s="7" t="s">
        <v>12</v>
      </c>
      <c r="E208" s="7" t="s">
        <v>12</v>
      </c>
      <c r="F208" s="8">
        <f>F209</f>
        <v>6462.2</v>
      </c>
    </row>
    <row r="209" spans="1:6" ht="15.75">
      <c r="A209" s="9" t="s">
        <v>255</v>
      </c>
      <c r="B209" s="25" t="s">
        <v>135</v>
      </c>
      <c r="C209" s="11" t="s">
        <v>137</v>
      </c>
      <c r="D209" s="11" t="s">
        <v>138</v>
      </c>
      <c r="E209" s="7" t="s">
        <v>12</v>
      </c>
      <c r="F209" s="8">
        <f>F210+F212</f>
        <v>6462.2</v>
      </c>
    </row>
    <row r="210" spans="1:6" ht="30.75" hidden="1">
      <c r="A210" s="9" t="s">
        <v>139</v>
      </c>
      <c r="B210" s="10" t="s">
        <v>135</v>
      </c>
      <c r="C210" s="11" t="s">
        <v>137</v>
      </c>
      <c r="D210" s="11" t="s">
        <v>140</v>
      </c>
      <c r="E210" s="7"/>
      <c r="F210" s="8">
        <f>F211</f>
        <v>0</v>
      </c>
    </row>
    <row r="211" spans="1:6" ht="15" hidden="1">
      <c r="A211" s="18" t="s">
        <v>141</v>
      </c>
      <c r="B211" s="31" t="s">
        <v>135</v>
      </c>
      <c r="C211" s="19" t="s">
        <v>137</v>
      </c>
      <c r="D211" s="19" t="s">
        <v>140</v>
      </c>
      <c r="E211" s="19" t="s">
        <v>142</v>
      </c>
      <c r="F211" s="23"/>
    </row>
    <row r="212" spans="1:6" ht="15.75">
      <c r="A212" s="9" t="s">
        <v>143</v>
      </c>
      <c r="B212" s="10" t="s">
        <v>135</v>
      </c>
      <c r="C212" s="11" t="s">
        <v>137</v>
      </c>
      <c r="D212" s="11" t="s">
        <v>144</v>
      </c>
      <c r="E212" s="33"/>
      <c r="F212" s="8">
        <f>F213</f>
        <v>6462.2</v>
      </c>
    </row>
    <row r="213" spans="1:6" ht="15">
      <c r="A213" s="78" t="s">
        <v>141</v>
      </c>
      <c r="B213" s="41" t="s">
        <v>135</v>
      </c>
      <c r="C213" s="79" t="s">
        <v>137</v>
      </c>
      <c r="D213" s="79" t="s">
        <v>144</v>
      </c>
      <c r="E213" s="41" t="s">
        <v>142</v>
      </c>
      <c r="F213" s="42">
        <v>6462.2</v>
      </c>
    </row>
    <row r="214" spans="1:6" ht="15.75">
      <c r="A214" s="21" t="s">
        <v>256</v>
      </c>
      <c r="B214" s="12" t="s">
        <v>135</v>
      </c>
      <c r="C214" s="13" t="s">
        <v>258</v>
      </c>
      <c r="D214" s="14" t="s">
        <v>12</v>
      </c>
      <c r="E214" s="14" t="s">
        <v>12</v>
      </c>
      <c r="F214" s="15">
        <f>F215</f>
        <v>200</v>
      </c>
    </row>
    <row r="215" spans="1:6" ht="15.75">
      <c r="A215" s="21" t="s">
        <v>257</v>
      </c>
      <c r="B215" s="12" t="s">
        <v>135</v>
      </c>
      <c r="C215" s="53" t="s">
        <v>258</v>
      </c>
      <c r="D215" s="53" t="s">
        <v>146</v>
      </c>
      <c r="E215" s="14" t="s">
        <v>12</v>
      </c>
      <c r="F215" s="15">
        <f>F216</f>
        <v>200</v>
      </c>
    </row>
    <row r="216" spans="1:6" ht="15.75">
      <c r="A216" s="26" t="s">
        <v>274</v>
      </c>
      <c r="B216" s="16" t="s">
        <v>135</v>
      </c>
      <c r="C216" s="76" t="s">
        <v>258</v>
      </c>
      <c r="D216" s="76" t="s">
        <v>147</v>
      </c>
      <c r="E216" s="17" t="s">
        <v>12</v>
      </c>
      <c r="F216" s="30">
        <f>F217+F218</f>
        <v>200</v>
      </c>
    </row>
    <row r="217" spans="1:6" ht="15">
      <c r="A217" s="78" t="s">
        <v>141</v>
      </c>
      <c r="B217" s="29" t="s">
        <v>135</v>
      </c>
      <c r="C217" s="29" t="s">
        <v>258</v>
      </c>
      <c r="D217" s="29" t="s">
        <v>147</v>
      </c>
      <c r="E217" s="29" t="s">
        <v>142</v>
      </c>
      <c r="F217" s="80">
        <v>200</v>
      </c>
    </row>
    <row r="218" spans="1:6" ht="15" hidden="1">
      <c r="A218" s="81" t="s">
        <v>141</v>
      </c>
      <c r="B218" s="41" t="s">
        <v>135</v>
      </c>
      <c r="C218" s="17" t="s">
        <v>145</v>
      </c>
      <c r="D218" s="17" t="s">
        <v>147</v>
      </c>
      <c r="E218" s="17" t="s">
        <v>142</v>
      </c>
      <c r="F218" s="80">
        <v>0</v>
      </c>
    </row>
    <row r="219" spans="1:6" ht="15.75">
      <c r="A219" s="52" t="s">
        <v>152</v>
      </c>
      <c r="B219" s="53" t="s">
        <v>153</v>
      </c>
      <c r="C219" s="54"/>
      <c r="D219" s="54"/>
      <c r="E219" s="54"/>
      <c r="F219" s="55">
        <f>F220+F225</f>
        <v>565.8</v>
      </c>
    </row>
    <row r="220" spans="1:6" ht="15.75">
      <c r="A220" s="82" t="s">
        <v>154</v>
      </c>
      <c r="B220" s="53" t="s">
        <v>153</v>
      </c>
      <c r="C220" s="51" t="s">
        <v>155</v>
      </c>
      <c r="D220" s="51"/>
      <c r="E220" s="10"/>
      <c r="F220" s="55">
        <f>F221</f>
        <v>120</v>
      </c>
    </row>
    <row r="221" spans="1:6" ht="15.75">
      <c r="A221" s="52" t="s">
        <v>156</v>
      </c>
      <c r="B221" s="53" t="s">
        <v>153</v>
      </c>
      <c r="C221" s="51" t="s">
        <v>155</v>
      </c>
      <c r="D221" s="51" t="s">
        <v>157</v>
      </c>
      <c r="E221" s="83"/>
      <c r="F221" s="55">
        <f>F222</f>
        <v>120</v>
      </c>
    </row>
    <row r="222" spans="1:6" ht="15.75">
      <c r="A222" s="52" t="s">
        <v>158</v>
      </c>
      <c r="B222" s="53" t="s">
        <v>153</v>
      </c>
      <c r="C222" s="53" t="s">
        <v>155</v>
      </c>
      <c r="D222" s="53" t="s">
        <v>159</v>
      </c>
      <c r="E222" s="12"/>
      <c r="F222" s="55">
        <f>F223</f>
        <v>120</v>
      </c>
    </row>
    <row r="223" spans="1:6" ht="30.75">
      <c r="A223" s="84" t="s">
        <v>160</v>
      </c>
      <c r="B223" s="85" t="s">
        <v>153</v>
      </c>
      <c r="C223" s="76" t="s">
        <v>155</v>
      </c>
      <c r="D223" s="76" t="s">
        <v>161</v>
      </c>
      <c r="E223" s="16"/>
      <c r="F223" s="86">
        <f>F224</f>
        <v>120</v>
      </c>
    </row>
    <row r="224" spans="1:6" ht="15">
      <c r="A224" s="18" t="s">
        <v>162</v>
      </c>
      <c r="B224" s="87" t="s">
        <v>153</v>
      </c>
      <c r="C224" s="63" t="s">
        <v>155</v>
      </c>
      <c r="D224" s="63" t="s">
        <v>161</v>
      </c>
      <c r="E224" s="87" t="s">
        <v>163</v>
      </c>
      <c r="F224" s="88">
        <v>120</v>
      </c>
    </row>
    <row r="225" spans="1:6" ht="15.75">
      <c r="A225" s="105" t="s">
        <v>218</v>
      </c>
      <c r="B225" s="53" t="s">
        <v>153</v>
      </c>
      <c r="C225" s="53" t="s">
        <v>221</v>
      </c>
      <c r="D225" s="129"/>
      <c r="E225" s="83"/>
      <c r="F225" s="55">
        <f>F226</f>
        <v>445.8</v>
      </c>
    </row>
    <row r="226" spans="1:6" ht="15.75">
      <c r="A226" s="105" t="s">
        <v>219</v>
      </c>
      <c r="B226" s="53" t="s">
        <v>153</v>
      </c>
      <c r="C226" s="53" t="s">
        <v>221</v>
      </c>
      <c r="D226" s="53" t="s">
        <v>222</v>
      </c>
      <c r="E226" s="63"/>
      <c r="F226" s="55">
        <f>F227</f>
        <v>445.8</v>
      </c>
    </row>
    <row r="227" spans="1:6" ht="30.75">
      <c r="A227" s="104" t="s">
        <v>220</v>
      </c>
      <c r="B227" s="85" t="s">
        <v>153</v>
      </c>
      <c r="C227" s="57" t="s">
        <v>221</v>
      </c>
      <c r="D227" s="57" t="s">
        <v>223</v>
      </c>
      <c r="E227" s="60"/>
      <c r="F227" s="45">
        <f>F228</f>
        <v>445.8</v>
      </c>
    </row>
    <row r="228" spans="1:6" ht="15">
      <c r="A228" s="128" t="s">
        <v>162</v>
      </c>
      <c r="B228" s="87" t="s">
        <v>153</v>
      </c>
      <c r="C228" s="130">
        <v>1003</v>
      </c>
      <c r="D228" s="130" t="s">
        <v>223</v>
      </c>
      <c r="E228" s="87" t="s">
        <v>163</v>
      </c>
      <c r="F228" s="88">
        <v>445.8</v>
      </c>
    </row>
    <row r="229" spans="1:6" ht="15.75">
      <c r="A229" s="6" t="s">
        <v>148</v>
      </c>
      <c r="B229" s="7" t="s">
        <v>165</v>
      </c>
      <c r="C229" s="7"/>
      <c r="D229" s="7" t="s">
        <v>12</v>
      </c>
      <c r="E229" s="7" t="s">
        <v>12</v>
      </c>
      <c r="F229" s="8">
        <f>F230</f>
        <v>400</v>
      </c>
    </row>
    <row r="230" spans="1:6" ht="15.75">
      <c r="A230" s="21" t="s">
        <v>261</v>
      </c>
      <c r="B230" s="12" t="s">
        <v>165</v>
      </c>
      <c r="C230" s="13" t="s">
        <v>260</v>
      </c>
      <c r="D230" s="14" t="s">
        <v>12</v>
      </c>
      <c r="E230" s="14" t="s">
        <v>12</v>
      </c>
      <c r="F230" s="8">
        <f>F231</f>
        <v>400</v>
      </c>
    </row>
    <row r="231" spans="1:6" ht="30.75">
      <c r="A231" s="9" t="s">
        <v>149</v>
      </c>
      <c r="B231" s="10" t="s">
        <v>165</v>
      </c>
      <c r="C231" s="57" t="s">
        <v>260</v>
      </c>
      <c r="D231" s="57" t="s">
        <v>150</v>
      </c>
      <c r="E231" s="7"/>
      <c r="F231" s="8">
        <f>F232</f>
        <v>400</v>
      </c>
    </row>
    <row r="232" spans="1:6" ht="15.75">
      <c r="A232" s="26" t="s">
        <v>259</v>
      </c>
      <c r="B232" s="16" t="s">
        <v>165</v>
      </c>
      <c r="C232" s="76" t="s">
        <v>260</v>
      </c>
      <c r="D232" s="76" t="s">
        <v>151</v>
      </c>
      <c r="E232" s="17"/>
      <c r="F232" s="30">
        <f>F233</f>
        <v>400</v>
      </c>
    </row>
    <row r="233" spans="1:6" ht="15">
      <c r="A233" s="78" t="s">
        <v>141</v>
      </c>
      <c r="B233" s="19" t="s">
        <v>165</v>
      </c>
      <c r="C233" s="19" t="s">
        <v>260</v>
      </c>
      <c r="D233" s="19" t="s">
        <v>151</v>
      </c>
      <c r="E233" s="19" t="s">
        <v>142</v>
      </c>
      <c r="F233" s="88">
        <v>400</v>
      </c>
    </row>
    <row r="234" spans="1:6" ht="15.75">
      <c r="A234" s="146" t="s">
        <v>25</v>
      </c>
      <c r="B234" s="37" t="s">
        <v>251</v>
      </c>
      <c r="C234" s="145"/>
      <c r="D234" s="145"/>
      <c r="E234" s="112"/>
      <c r="F234" s="86">
        <f>F235</f>
        <v>50</v>
      </c>
    </row>
    <row r="235" spans="1:6" ht="30.75">
      <c r="A235" s="9" t="s">
        <v>250</v>
      </c>
      <c r="B235" s="10" t="s">
        <v>251</v>
      </c>
      <c r="C235" s="11" t="s">
        <v>252</v>
      </c>
      <c r="D235" s="7" t="s">
        <v>12</v>
      </c>
      <c r="E235" s="7" t="s">
        <v>27</v>
      </c>
      <c r="F235" s="8">
        <f>F236</f>
        <v>50</v>
      </c>
    </row>
    <row r="236" spans="1:6" ht="15.75">
      <c r="A236" s="21" t="s">
        <v>28</v>
      </c>
      <c r="B236" s="12" t="s">
        <v>251</v>
      </c>
      <c r="C236" s="13" t="s">
        <v>252</v>
      </c>
      <c r="D236" s="13" t="s">
        <v>29</v>
      </c>
      <c r="E236" s="14" t="s">
        <v>12</v>
      </c>
      <c r="F236" s="15">
        <f>F237</f>
        <v>50</v>
      </c>
    </row>
    <row r="237" spans="1:6" ht="15.75">
      <c r="A237" s="26" t="s">
        <v>30</v>
      </c>
      <c r="B237" s="16" t="s">
        <v>251</v>
      </c>
      <c r="C237" s="28" t="s">
        <v>252</v>
      </c>
      <c r="D237" s="28" t="s">
        <v>31</v>
      </c>
      <c r="E237" s="17"/>
      <c r="F237" s="30">
        <f>F238</f>
        <v>50</v>
      </c>
    </row>
    <row r="238" spans="1:6" ht="15.75" thickBot="1">
      <c r="A238" s="22" t="s">
        <v>32</v>
      </c>
      <c r="B238" s="31" t="s">
        <v>251</v>
      </c>
      <c r="C238" s="29" t="s">
        <v>252</v>
      </c>
      <c r="D238" s="29" t="s">
        <v>31</v>
      </c>
      <c r="E238" s="29" t="s">
        <v>33</v>
      </c>
      <c r="F238" s="24">
        <v>50</v>
      </c>
    </row>
    <row r="239" spans="1:6" ht="60.75" hidden="1" thickBot="1">
      <c r="A239" s="131" t="s">
        <v>224</v>
      </c>
      <c r="B239" s="91" t="s">
        <v>165</v>
      </c>
      <c r="C239" s="91" t="s">
        <v>166</v>
      </c>
      <c r="D239" s="91" t="s">
        <v>198</v>
      </c>
      <c r="E239" s="91" t="s">
        <v>171</v>
      </c>
      <c r="F239" s="92">
        <v>0</v>
      </c>
    </row>
    <row r="240" spans="1:6" ht="16.5" thickBot="1">
      <c r="A240" s="93" t="s">
        <v>172</v>
      </c>
      <c r="B240" s="94"/>
      <c r="C240" s="94"/>
      <c r="D240" s="94"/>
      <c r="E240" s="94"/>
      <c r="F240" s="95">
        <f>F17+F77+F82+F94+F112+F196+F207+F229+F219+F234+F202</f>
        <v>44700.200000000004</v>
      </c>
    </row>
  </sheetData>
  <mergeCells count="11">
    <mergeCell ref="A13:F13"/>
    <mergeCell ref="A4:F4"/>
    <mergeCell ref="A1:F1"/>
    <mergeCell ref="A12:F12"/>
    <mergeCell ref="A11:F11"/>
    <mergeCell ref="A5:F5"/>
    <mergeCell ref="A2:F2"/>
    <mergeCell ref="A3:F3"/>
    <mergeCell ref="D6:F6"/>
    <mergeCell ref="D7:F7"/>
    <mergeCell ref="D8:F8"/>
  </mergeCells>
  <printOptions horizontalCentered="1"/>
  <pageMargins left="1.1811023622047245" right="0.5905511811023623" top="0.5905511811023623" bottom="0.5905511811023623" header="0.5118110236220472" footer="0.5118110236220472"/>
  <pageSetup fitToHeight="3" fitToWidth="1" horizontalDpi="1200" verticalDpi="1200" orientation="portrait" paperSize="9" scale="5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2011-02-07T08:23:43Z</cp:lastPrinted>
  <dcterms:created xsi:type="dcterms:W3CDTF">2008-08-26T08:49:12Z</dcterms:created>
  <dcterms:modified xsi:type="dcterms:W3CDTF">2011-11-11T09:47:54Z</dcterms:modified>
  <cp:category/>
  <cp:version/>
  <cp:contentType/>
  <cp:contentStatus/>
</cp:coreProperties>
</file>